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40" windowHeight="12135" tabRatio="822" firstSheet="1" activeTab="3"/>
  </bookViews>
  <sheets>
    <sheet name="1. OSNOVNI PODACI" sheetId="7" r:id="rId1"/>
    <sheet name="2. PLAN PROGRAMA" sheetId="3" r:id="rId2"/>
    <sheet name="3.A PRORAČUNSKI PLAN-prihodi" sheetId="11" r:id="rId3"/>
    <sheet name="3.B PRORAČUNSKI PLAN-rashodi" sheetId="8" r:id="rId4"/>
    <sheet name="Kontni plan" sheetId="9" r:id="rId5"/>
    <sheet name="Registar proračunskih korisnika" sheetId="6" r:id="rId6"/>
    <sheet name="Programske djelatnosti" sheetId="5" r:id="rId7"/>
  </sheets>
  <definedNames>
    <definedName name="_xlnm._FilterDatabase" localSheetId="4" hidden="1">'Kontni plan'!$A$1:$C$2816</definedName>
    <definedName name="_Toc125454354" localSheetId="1">'2. PLAN PROGRAMA'!$C$9</definedName>
    <definedName name="_Toc339887787" localSheetId="1">'2. PLAN PROGRAMA'!#REF!</definedName>
    <definedName name="Djelatnosti">'Programske djelatnosti'!$A$1:$A$11</definedName>
  </definedNames>
  <calcPr calcId="124519"/>
</workbook>
</file>

<file path=xl/calcChain.xml><?xml version="1.0" encoding="utf-8"?>
<calcChain xmlns="http://schemas.openxmlformats.org/spreadsheetml/2006/main">
  <c r="B9" i="8"/>
  <c r="B10"/>
  <c r="B11"/>
  <c r="B12"/>
  <c r="B13"/>
  <c r="B14"/>
  <c r="B5" l="1"/>
  <c r="D19" i="7"/>
  <c r="F3" i="3" l="1"/>
  <c r="I3" i="8" s="1"/>
  <c r="I3" i="11" l="1"/>
  <c r="I23"/>
  <c r="B23"/>
  <c r="I22"/>
  <c r="B22"/>
  <c r="I21"/>
  <c r="B21"/>
  <c r="I20"/>
  <c r="B20"/>
  <c r="I46" i="8"/>
  <c r="B46"/>
  <c r="I45"/>
  <c r="B45"/>
  <c r="F38" i="7" l="1"/>
  <c r="I19" i="11" l="1"/>
  <c r="B19"/>
  <c r="I18"/>
  <c r="B18"/>
  <c r="I17"/>
  <c r="B17"/>
  <c r="I16"/>
  <c r="B16"/>
  <c r="I15"/>
  <c r="B15"/>
  <c r="I14"/>
  <c r="B14"/>
  <c r="I13"/>
  <c r="B13"/>
  <c r="I12"/>
  <c r="B12"/>
  <c r="I11"/>
  <c r="B11"/>
  <c r="I10"/>
  <c r="B10"/>
  <c r="I9"/>
  <c r="B9"/>
  <c r="I8"/>
  <c r="B8"/>
  <c r="I7"/>
  <c r="B7"/>
  <c r="I6"/>
  <c r="B6"/>
  <c r="I5"/>
  <c r="B5"/>
  <c r="H4"/>
  <c r="G4"/>
  <c r="F4"/>
  <c r="E4"/>
  <c r="D4"/>
  <c r="C4"/>
  <c r="B6" i="8"/>
  <c r="B7"/>
  <c r="B8"/>
  <c r="B15"/>
  <c r="B16"/>
  <c r="B17"/>
  <c r="B18"/>
  <c r="B19"/>
  <c r="B20"/>
  <c r="B21"/>
  <c r="B22"/>
  <c r="B23"/>
  <c r="B24"/>
  <c r="B25"/>
  <c r="B26"/>
  <c r="B27"/>
  <c r="B28"/>
  <c r="B29"/>
  <c r="B30"/>
  <c r="B31"/>
  <c r="B32"/>
  <c r="B33"/>
  <c r="B34"/>
  <c r="B35"/>
  <c r="B36"/>
  <c r="B37"/>
  <c r="B38"/>
  <c r="B39"/>
  <c r="B40"/>
  <c r="B41"/>
  <c r="B42"/>
  <c r="B43"/>
  <c r="B44"/>
  <c r="I34"/>
  <c r="I35"/>
  <c r="I36"/>
  <c r="I37"/>
  <c r="I38"/>
  <c r="I39"/>
  <c r="I40"/>
  <c r="I41"/>
  <c r="I42"/>
  <c r="I43"/>
  <c r="I44"/>
  <c r="I29"/>
  <c r="I30"/>
  <c r="I31"/>
  <c r="I32"/>
  <c r="I33"/>
  <c r="I20"/>
  <c r="I21"/>
  <c r="I22"/>
  <c r="I23"/>
  <c r="I24"/>
  <c r="I25"/>
  <c r="I26"/>
  <c r="I27"/>
  <c r="I28"/>
  <c r="I7"/>
  <c r="I8"/>
  <c r="I9"/>
  <c r="I10"/>
  <c r="I11"/>
  <c r="I12"/>
  <c r="I13"/>
  <c r="I14"/>
  <c r="I15"/>
  <c r="I16"/>
  <c r="I17"/>
  <c r="I18"/>
  <c r="I19"/>
  <c r="I6"/>
  <c r="I5"/>
  <c r="D4"/>
  <c r="E4"/>
  <c r="F4"/>
  <c r="G4"/>
  <c r="H4"/>
  <c r="C4"/>
  <c r="I4" i="11" l="1"/>
  <c r="A4" s="1"/>
  <c r="I4" i="8"/>
  <c r="A4" s="1"/>
  <c r="D21" i="7" l="1"/>
  <c r="D18"/>
  <c r="D17"/>
  <c r="D20"/>
  <c r="D16"/>
  <c r="G3" i="3"/>
  <c r="C3" i="8" l="1"/>
  <c r="A3" s="1"/>
  <c r="C3" i="11"/>
  <c r="A3" s="1"/>
</calcChain>
</file>

<file path=xl/sharedStrings.xml><?xml version="1.0" encoding="utf-8"?>
<sst xmlns="http://schemas.openxmlformats.org/spreadsheetml/2006/main" count="1066" uniqueCount="555">
  <si>
    <t>NAZIV PROGRAMA</t>
  </si>
  <si>
    <t>OIB</t>
  </si>
  <si>
    <t>R.
BR.</t>
  </si>
  <si>
    <t>RKP</t>
  </si>
  <si>
    <t>NAZIV PRORAČUNSKOGA KORISNIKA</t>
  </si>
  <si>
    <t>ADRESA 
PRORAČUNSKOGA KORISNIKA</t>
  </si>
  <si>
    <t>POŠTANSKI BROJ I NAZIV
GRADA/OPĆINE</t>
  </si>
  <si>
    <t>MATIČNI BROJ</t>
  </si>
  <si>
    <t>10000 ZAGREB</t>
  </si>
  <si>
    <t>49245 GORNJA STUBICA</t>
  </si>
  <si>
    <t>44000 SISAK</t>
  </si>
  <si>
    <t>47000 KARLOVAC</t>
  </si>
  <si>
    <t>42000 VARAŽDIN</t>
  </si>
  <si>
    <t>42253 BEDNJA</t>
  </si>
  <si>
    <t>AUGUSTA CESARCA 1</t>
  </si>
  <si>
    <t>43000 BJELOVAR</t>
  </si>
  <si>
    <t>VLADIMIRA NAZORA 3</t>
  </si>
  <si>
    <t>51000 RIJEKA</t>
  </si>
  <si>
    <t>51410 OPATIJA</t>
  </si>
  <si>
    <t>51550 MALI LOŠINJ</t>
  </si>
  <si>
    <t>53000 GOSPIĆ</t>
  </si>
  <si>
    <t>33000 VIROVITICA</t>
  </si>
  <si>
    <t>35000 SLAVONSKI BROD</t>
  </si>
  <si>
    <t>23000 ZADAR</t>
  </si>
  <si>
    <t>31000 OSIJEK</t>
  </si>
  <si>
    <t>TRG BANA JOSIPA JELAČIĆA 24</t>
  </si>
  <si>
    <t>22000 ŠIBENIK</t>
  </si>
  <si>
    <t>32000 VUKOVAR</t>
  </si>
  <si>
    <t>21000 SPLIT</t>
  </si>
  <si>
    <t>52000 PAZIN</t>
  </si>
  <si>
    <t>52100 PULA</t>
  </si>
  <si>
    <t>20000 DUBROVNIK</t>
  </si>
  <si>
    <t>ADRESA:</t>
  </si>
  <si>
    <t>POŠTANSKI BROJ:</t>
  </si>
  <si>
    <t>MATIČNI BROJ:</t>
  </si>
  <si>
    <t>telefon / mobitel:</t>
  </si>
  <si>
    <t>ime i prezime:</t>
  </si>
  <si>
    <t>e-mail:</t>
  </si>
  <si>
    <t>USTANOVE MK</t>
  </si>
  <si>
    <t>AGENCIJA ZA ELEKTRONIČKE MEDIJE</t>
  </si>
  <si>
    <t>JAGIĆEVA 31</t>
  </si>
  <si>
    <t>02307014</t>
  </si>
  <si>
    <t>OSTALE USTANOVE</t>
  </si>
  <si>
    <t>DRŽAVNI ARHIV U BJELOVARU</t>
  </si>
  <si>
    <t>TRG EUGENA KVATERNIKA 6</t>
  </si>
  <si>
    <t>ARHIVI</t>
  </si>
  <si>
    <t>DRŽAVNI ARHIV U DUBROVNIKU</t>
  </si>
  <si>
    <t>SV.DOMINIKA 1</t>
  </si>
  <si>
    <t>DRŽAVNI ARHIV U GOSPIĆU</t>
  </si>
  <si>
    <t>KANIŠKA 17</t>
  </si>
  <si>
    <t>DRŽAVNI ARHIV U KARLOVCU</t>
  </si>
  <si>
    <t>LJ.ŠESTIĆA 5</t>
  </si>
  <si>
    <t>DRŽAVNI ARHIV U OSIJEKU</t>
  </si>
  <si>
    <t>KAMILA FIRINGERA 1</t>
  </si>
  <si>
    <t>DRŽAVNI ARHIV U PAZINU</t>
  </si>
  <si>
    <t>DRŽAVNI ARHIV U RIJECI</t>
  </si>
  <si>
    <t>PARK N. HOSTA 2</t>
  </si>
  <si>
    <t>DRŽAVNI ARHIV U SISKU</t>
  </si>
  <si>
    <t>FRANKOPANSKA 21</t>
  </si>
  <si>
    <t>DRŽAVNI ARHIV U SLAVONSKOM BRODU</t>
  </si>
  <si>
    <t>DRŽAVNI ARHIV U SPLITU</t>
  </si>
  <si>
    <t>GLAGOLJAŠKA 18</t>
  </si>
  <si>
    <t>DRŽAVNI ARHIV U ŠIBENIKU</t>
  </si>
  <si>
    <t>VELIMIRA ŠKORPIKA 5</t>
  </si>
  <si>
    <t>DRŽAVNI ARHIV U VARAŽDINU</t>
  </si>
  <si>
    <t>TRSTENJAKOVA 7</t>
  </si>
  <si>
    <t xml:space="preserve">DRŽAVNI ARHIV U VIROVITICI </t>
  </si>
  <si>
    <t xml:space="preserve">DRŽAVNI ARHIV U VUKOVARU </t>
  </si>
  <si>
    <t>ŽUPANIJSKA 66</t>
  </si>
  <si>
    <t>DRŽAVNI ARHIV U ZADRU</t>
  </si>
  <si>
    <t>R.BOŠKOVIĆA BB.</t>
  </si>
  <si>
    <t>DRŽAVNI ARHIV U ZAGREBU</t>
  </si>
  <si>
    <t>OPATIČKA 29</t>
  </si>
  <si>
    <t>HRVATSKI DRŽAVNI ARHIV</t>
  </si>
  <si>
    <t>MARULIĆEV TRG 2</t>
  </si>
  <si>
    <t xml:space="preserve">DRŽAVNI ARHIV ZA MEĐIMURJE </t>
  </si>
  <si>
    <t>ŠTRIGOVA 102</t>
  </si>
  <si>
    <t xml:space="preserve">40312 ŠTRIGOVA </t>
  </si>
  <si>
    <t>HRVATSKI MEMORIJALNO-DOKUMENTACIJSKI CENTAR DOMOVINSKOGA RATA</t>
  </si>
  <si>
    <t>MARULIĆEV TRG 21</t>
  </si>
  <si>
    <t>ARHEOLOŠKI MUZEJ ISTRE</t>
  </si>
  <si>
    <t>CARRARINA 3</t>
  </si>
  <si>
    <t>MUZEJI</t>
  </si>
  <si>
    <t>ARHEOLOŠKI MUZEJ NARONA</t>
  </si>
  <si>
    <t>NARONSKI TRG 6</t>
  </si>
  <si>
    <t>20352 VID</t>
  </si>
  <si>
    <t>ARHEOLOŠKI MUZEJ OSIJEK</t>
  </si>
  <si>
    <t>TRG SV. TROJSTVA 2</t>
  </si>
  <si>
    <t>ARHEOLOŠKI MUZEJ U SPLITU</t>
  </si>
  <si>
    <t>ZRINSKO-FRANKOPANSKA 25</t>
  </si>
  <si>
    <t>ARHEOLOŠKI MUZEJ ZADAR</t>
  </si>
  <si>
    <t>TRG OPATICE ČIKE 1</t>
  </si>
  <si>
    <t xml:space="preserve">23000 ZADAR </t>
  </si>
  <si>
    <t xml:space="preserve">MUZEJI IVANA MEŠTROVIĆA </t>
  </si>
  <si>
    <t>ŠETALIŠTE IVANA MEŠTROVIĆA 46</t>
  </si>
  <si>
    <t>HRVATSKI MUZEJ NAIVNE UMJETNOSTI</t>
  </si>
  <si>
    <t>SV.ĆIRILA I METODA 3</t>
  </si>
  <si>
    <t>HRVATSKI POVIJESNI MUZEJ</t>
  </si>
  <si>
    <t>MATOŠEVA 9</t>
  </si>
  <si>
    <t>HRVATSKI ŠPORTSKI MUZEJ</t>
  </si>
  <si>
    <t>PRAŠKA 2</t>
  </si>
  <si>
    <t xml:space="preserve">ZBIRKA UMJETNINA ANTE I WILTRUDE TOPIĆ MIMARA </t>
  </si>
  <si>
    <t>ROOSEVELTOV TRG 5</t>
  </si>
  <si>
    <t>MODERNA GALERIJA</t>
  </si>
  <si>
    <t>A. HEBRANGA 1</t>
  </si>
  <si>
    <t>MUZEJ ANTIČKOG STAKLA ZADAR</t>
  </si>
  <si>
    <t>POLJANA ZEMALJSKOG ODBORA 1</t>
  </si>
  <si>
    <t>MUZEJ HRVATSKIH ARHEOLOŠKIH SPOMENIKA SPLIT</t>
  </si>
  <si>
    <t>GUNJAČA bb.</t>
  </si>
  <si>
    <t>MUZEJ SLAVONIJE OSIJEK</t>
  </si>
  <si>
    <t>TRG SVETOG TROJSTVA 6</t>
  </si>
  <si>
    <t>MUZEJ HRVATSKOG ZAGORJA</t>
  </si>
  <si>
    <t>SAMCI 64</t>
  </si>
  <si>
    <t>MUZEJ VUČEDOLSKE KULTURE</t>
  </si>
  <si>
    <t>ARHEOLOŠKI LOKALITET VUČEDOL</t>
  </si>
  <si>
    <t>MUZEJSKI DOKUMENTACIJSKI CENTAR</t>
  </si>
  <si>
    <t>ILICA 4</t>
  </si>
  <si>
    <t>TIFLOLOŠKI MUZEJ</t>
  </si>
  <si>
    <t>AUGUSTA ŠENOE 34</t>
  </si>
  <si>
    <t>HRVATSKI MUZEJ TURIZMA</t>
  </si>
  <si>
    <t>PARK ANGIOLINA 1</t>
  </si>
  <si>
    <t>MUZEJ APOKSIOMENA</t>
  </si>
  <si>
    <t>RIVA LOŠINJSKIH KAPETANA 13</t>
  </si>
  <si>
    <t>GALERIJA KLOVIĆEVI DVORI</t>
  </si>
  <si>
    <t>JEZUITSKI TRG 4</t>
  </si>
  <si>
    <t>DVOR TRAKOŠČAN</t>
  </si>
  <si>
    <t>TRAKOŠČAN 1</t>
  </si>
  <si>
    <t>SPOMEN PODRUČJE JASENOVAC</t>
  </si>
  <si>
    <t>BRAĆE RADIĆA 146</t>
  </si>
  <si>
    <t>44323 JASENOVAC</t>
  </si>
  <si>
    <t>ANSAMBL LADO</t>
  </si>
  <si>
    <t>TRG MARŠALA TITA 6A</t>
  </si>
  <si>
    <t>HRVATSKI RESTAURATORSKI ZAVOD</t>
  </si>
  <si>
    <t>NIKE GRŠKOVIĆA 23</t>
  </si>
  <si>
    <t>HRVATSKA KNJIŽNICA ZA SLIJEPE</t>
  </si>
  <si>
    <t>DRAŠKOVIĆEVA 80/1</t>
  </si>
  <si>
    <t>HRVATSKO NARODNO KAZALIŠTE</t>
  </si>
  <si>
    <t>HRVATSKI AUDIOVIZUALNI CENTAR</t>
  </si>
  <si>
    <t>NOVA VES 18</t>
  </si>
  <si>
    <t>MEĐUNARODNI CENTAR ZA PODVODNU ARHEOLOGIJU</t>
  </si>
  <si>
    <t>BOŽIDARA PETRANOVIĆA 1</t>
  </si>
  <si>
    <t>PLAN PROGRAMSKIH AKTIVNOSTI USTANOVA</t>
  </si>
  <si>
    <t>U NADLEŽNOSTI MINISTARSTVA KULTURE</t>
  </si>
  <si>
    <t>Molimo Vas, uz plan priložite:</t>
  </si>
  <si>
    <t>RKP:</t>
  </si>
  <si>
    <t>Muzejska djelatnost</t>
  </si>
  <si>
    <t>Glazbene i glazbeno-scenske umjetnosti</t>
  </si>
  <si>
    <t>Kulturno - umjetnički amaterizam</t>
  </si>
  <si>
    <t>Književno stvaralaštvo</t>
  </si>
  <si>
    <t>Potpora knjizi</t>
  </si>
  <si>
    <t>Časopisi</t>
  </si>
  <si>
    <t>Knjižnična djelatnost</t>
  </si>
  <si>
    <t>Otkup knjiga</t>
  </si>
  <si>
    <t>Književne manifestacije</t>
  </si>
  <si>
    <t>Književni programi knjižara</t>
  </si>
  <si>
    <t>Arhivska djelatnost</t>
  </si>
  <si>
    <t>A565028</t>
  </si>
  <si>
    <t>Međunarodna kulturna suradnja</t>
  </si>
  <si>
    <t>Informatizacija</t>
  </si>
  <si>
    <t>Investicijska potpora</t>
  </si>
  <si>
    <t>Pokretna kulturna dobra</t>
  </si>
  <si>
    <t>Nepokretna kulturna dobra</t>
  </si>
  <si>
    <t>Vizualne umjetnosti</t>
  </si>
  <si>
    <t>Inovativne umjetničke i kulturne prakse</t>
  </si>
  <si>
    <t>Digitalizacija arhivske, knjižnične i muzejske građe</t>
  </si>
  <si>
    <t>Dramska umjetnost</t>
  </si>
  <si>
    <t>Poduzetništvo u kulturi</t>
  </si>
  <si>
    <t>Arheološka baština</t>
  </si>
  <si>
    <t>Zaštite i očuvanja nematerijalnih kulturnih dobara</t>
  </si>
  <si>
    <t>Ruksak (pun) kulture</t>
  </si>
  <si>
    <t>Razvoj publike u kulturi</t>
  </si>
  <si>
    <t>Monografije u kulturi i umjetnosti</t>
  </si>
  <si>
    <t>TRAŽENI IZNOS (kn)</t>
  </si>
  <si>
    <t>AKTIVNOST</t>
  </si>
  <si>
    <t>A908002</t>
  </si>
  <si>
    <t>A780001</t>
  </si>
  <si>
    <t>A836002</t>
  </si>
  <si>
    <t>A834001</t>
  </si>
  <si>
    <t>A832002</t>
  </si>
  <si>
    <t>A785009</t>
  </si>
  <si>
    <t>A843002</t>
  </si>
  <si>
    <t>USTANOVA:</t>
  </si>
  <si>
    <t>PRORAČUNSKA AKTIVNOST:</t>
  </si>
  <si>
    <t>OIB USTANOVE:</t>
  </si>
  <si>
    <r>
      <t xml:space="preserve">PROGRAMSKA DJELATNOST
</t>
    </r>
    <r>
      <rPr>
        <b/>
        <sz val="8"/>
        <color indexed="8"/>
        <rFont val="Arial"/>
        <family val="2"/>
        <charset val="238"/>
      </rPr>
      <t>(odabrati s padajućeg izbornika)</t>
    </r>
  </si>
  <si>
    <t>Klasa</t>
  </si>
  <si>
    <t>Konto</t>
  </si>
  <si>
    <t>Naziv konta</t>
  </si>
  <si>
    <t>O</t>
  </si>
  <si>
    <t>Zemljište</t>
  </si>
  <si>
    <t>Rudna bogatstva</t>
  </si>
  <si>
    <t>Ostala prirodna materijalna imovina</t>
  </si>
  <si>
    <t>Patenti</t>
  </si>
  <si>
    <t>Koncesije</t>
  </si>
  <si>
    <t>Licence</t>
  </si>
  <si>
    <t>Ostala prava</t>
  </si>
  <si>
    <t>Goodwill</t>
  </si>
  <si>
    <t>Ostala nematerijalna imovina</t>
  </si>
  <si>
    <t>Stambeni objekti</t>
  </si>
  <si>
    <t>Poslovni objekti</t>
  </si>
  <si>
    <t>Ceste, željeznice i ostali prometni objekti</t>
  </si>
  <si>
    <t>Ostali građevinski objekti</t>
  </si>
  <si>
    <t>Uredska oprema i namještaj</t>
  </si>
  <si>
    <t>Komunikacijska oprema</t>
  </si>
  <si>
    <t>Oprema za održavanje i zaštitu</t>
  </si>
  <si>
    <t>Medicinska i laboratorijska oprema</t>
  </si>
  <si>
    <t>Instrumenti, uređaji i strojevi</t>
  </si>
  <si>
    <t>Sportska i glazbena oprema</t>
  </si>
  <si>
    <t>Uređaji, strojevi i oprema za ostale namjene</t>
  </si>
  <si>
    <t>Vojna oprema</t>
  </si>
  <si>
    <t>Prijevozna sredstva u cestovnom prometu</t>
  </si>
  <si>
    <t>Prijevozna sredstva u željezničkom prometu</t>
  </si>
  <si>
    <t>Prijevozna sredstva u pomorskom i riječnom prometu</t>
  </si>
  <si>
    <t>Prijevozna sredstva u zračnom prometu</t>
  </si>
  <si>
    <t>Knjige</t>
  </si>
  <si>
    <t>Umjetnička djela (izložena u galerijama, muzejima i slično)</t>
  </si>
  <si>
    <t>Muzejski izlošci i predmeti prirodnih rijetkosti</t>
  </si>
  <si>
    <t>Ostale nespomenute izložbene vrijednosti</t>
  </si>
  <si>
    <t>Višegodišnji nasadi</t>
  </si>
  <si>
    <t>Osnovno stado</t>
  </si>
  <si>
    <t>Istraživanje rudnih bogatstava</t>
  </si>
  <si>
    <t>Ulaganja u računalne programe</t>
  </si>
  <si>
    <t>Umjetnička, literarna i znanstvena djela</t>
  </si>
  <si>
    <t>Ostala nematerijalna proizvedena imovina</t>
  </si>
  <si>
    <t>Plemeniti metali i drago kamenje</t>
  </si>
  <si>
    <t>Pohranjene knjige, umjetnička djela i slične vrijednosti</t>
  </si>
  <si>
    <t>Strateške zalihe</t>
  </si>
  <si>
    <t>Prijelazni račun</t>
  </si>
  <si>
    <t>Porez i prirez na dohodak</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</si>
  <si>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</si>
  <si>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</si>
  <si>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</si>
  <si>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</si>
  <si>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</si>
  <si>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Porez i prirez na dohodak utvrđen u postupku nadzora za prethodne godine</t>
  </si>
  <si>
    <t>Povrat više ostvarenog poreza na dohodak za decentralizirane funkcije</t>
  </si>
  <si>
    <t>Porez na dobit</t>
  </si>
  <si>
    <t>Porez na dobit od poduzetnika</t>
  </si>
  <si>
    <t>Porez na dobit po odbitku na naknade za korištenje prava i za usluge</t>
  </si>
  <si>
    <t>Porez na dobit po odbitku na kamate, dividende i udjele u dobiti</t>
  </si>
  <si>
    <t>Porez na dobit po godišnjoj prijavi</t>
  </si>
  <si>
    <t>Porezi na imovinu</t>
  </si>
  <si>
    <t>Stalni porezi na nepokretnu imovinu (zemlju, zgrade, kuće i ostalo)</t>
  </si>
  <si>
    <t>Porez na nasljedstava i darove</t>
  </si>
  <si>
    <t>Porez na kapitalne i financijske transakcije</t>
  </si>
  <si>
    <t>Povremeni porezi na imovinu</t>
  </si>
  <si>
    <t>Ostali stalni porezi na imovinu</t>
  </si>
  <si>
    <t>Porezi na robu i usluge</t>
  </si>
  <si>
    <t>Porez na dodanu vrijednost</t>
  </si>
  <si>
    <t>Porez na promet</t>
  </si>
  <si>
    <t>Posebni porezi i trošarine</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</si>
  <si>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</si>
  <si>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</si>
  <si>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</si>
  <si>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</si>
  <si>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t>
  </si>
  <si>
    <t>Carine i carinske pristojbe</t>
  </si>
  <si>
    <t>Ostali porezi na međunarodnu trgovinu i transakcije</t>
  </si>
  <si>
    <t>Ostali prihodi od poreza</t>
  </si>
  <si>
    <t>Ostali prihodi od poreza koje plaćaju pravne osobe</t>
  </si>
  <si>
    <t>Ostali prihodi od poreza koje plaćaju fizičke osobe</t>
  </si>
  <si>
    <t>Ostali neraspoređeni prihodi od poreza</t>
  </si>
  <si>
    <t>Doprinosi za obvezno zdravstveno osiguranje</t>
  </si>
  <si>
    <t>Doprinosi za obvezno zdravstveno osiguranje za slučaj ozljede na radu</t>
  </si>
  <si>
    <t>Doprinosi za mirovinsko osiguranje</t>
  </si>
  <si>
    <t>Doprinosi za obvezno osiguranje u slučaju nezaposlenosti</t>
  </si>
  <si>
    <t>Pomoći izravnanja za decentralizirane funkcije</t>
  </si>
  <si>
    <t>Tekuće pomoći izravnanja za decentralizirane funkcije</t>
  </si>
  <si>
    <t>Kapitalne pomoći izravnanja za decentralizirane funkcije</t>
  </si>
  <si>
    <t>Državne upravne i sudske pristojbe</t>
  </si>
  <si>
    <t>Županijske, gradske i općinske pristojbe i naknade</t>
  </si>
  <si>
    <t>Ostale upravne pristojbe i naknade</t>
  </si>
  <si>
    <t>Ostale pristojbe i naknade</t>
  </si>
  <si>
    <t>Prihodi državne uprave</t>
  </si>
  <si>
    <t>Prihodi vodnog gospodarstva</t>
  </si>
  <si>
    <t>Doprinosi za šume</t>
  </si>
  <si>
    <t>Mjesni samodoprinos</t>
  </si>
  <si>
    <t>Ostali nespomenuti prihodi</t>
  </si>
  <si>
    <t>Naknade od financijske imovine</t>
  </si>
  <si>
    <t>Komunalni doprinosi</t>
  </si>
  <si>
    <t>Komunalne naknade</t>
  </si>
  <si>
    <t>Naknade za priključak</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</si>
  <si>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</si>
  <si>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</si>
  <si>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</si>
  <si>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</si>
  <si>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</si>
  <si>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</si>
  <si>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</si>
  <si>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</si>
  <si>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</si>
  <si>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</si>
  <si>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Službena putovanja</t>
  </si>
  <si>
    <t>Naknade za prijevoz, za rad na terenu i odvojeni život</t>
  </si>
  <si>
    <t>Stručno usavršavanje zaposlenika</t>
  </si>
  <si>
    <t>Ostale naknade troškova zaposlenima</t>
  </si>
  <si>
    <t>Uredski materijal i ostali materijalni rashodi</t>
  </si>
  <si>
    <t>Materijal i sirovine</t>
  </si>
  <si>
    <t>Energija</t>
  </si>
  <si>
    <t>Materijal i dijelovi za tekuće i investicijsko održavanje</t>
  </si>
  <si>
    <t>Sitni inventar i auto gume</t>
  </si>
  <si>
    <t>Službena, radna i zaštitna odjeća i obuća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</si>
  <si>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</si>
  <si>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</si>
  <si>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</si>
  <si>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</si>
  <si>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</si>
  <si>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</si>
  <si>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</si>
  <si>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</si>
  <si>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</si>
  <si>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Ostali nespomenuti rashodi poslovanja</t>
  </si>
  <si>
    <t>Naknade za rad predstavničkih i izvršnih tijela, povjerenstava i slično</t>
  </si>
  <si>
    <t>Premije osiguranja</t>
  </si>
  <si>
    <t>Reprezentacija</t>
  </si>
  <si>
    <t>Članarine i norme</t>
  </si>
  <si>
    <t>Pristojbe i naknade</t>
  </si>
  <si>
    <t>Dodatna ulaganja na građevinskim objektima</t>
  </si>
  <si>
    <t>Dodatna ulaganja na postrojenjima i opremi</t>
  </si>
  <si>
    <t>Dodatna ulaganja na prijevoznim sredstvima</t>
  </si>
  <si>
    <t>Dodatna ulaganja za ostalu nefinancijsku imovinu</t>
  </si>
  <si>
    <t>Plaće za redovan rad</t>
  </si>
  <si>
    <t>Plaće u naravi</t>
  </si>
  <si>
    <t>Plaće za prekovremeni rad</t>
  </si>
  <si>
    <t>Plaće za posebne uvjete rada</t>
  </si>
  <si>
    <t>Ostali rashodi za zaposlene</t>
  </si>
  <si>
    <t>Vojna sredstva za jednokratnu upotrebu</t>
  </si>
  <si>
    <t>Naknade troškova osobama izvan radnog odnosa</t>
  </si>
  <si>
    <t>Upravne i administrativne pristojbe</t>
  </si>
  <si>
    <t>Troškovi sudskih postupaka</t>
  </si>
  <si>
    <t>Kamate za izdane trezorske zapise</t>
  </si>
  <si>
    <t>Kamate za izdane mjenice</t>
  </si>
  <si>
    <t>Kamate za izdane obveznice</t>
  </si>
  <si>
    <t>Kamate za ostale vrijednosne papire</t>
  </si>
  <si>
    <t>Kamate za primlj.kredite i zajmove od međ.org., inst. i tijela EU te inoz.vlada</t>
  </si>
  <si>
    <t>Kamate za primljene kredite i zajmove od kred. i ost.financ.inst. u jav.sektoru</t>
  </si>
  <si>
    <t>Kamate za primljene kredite i zajm.od kred.i ostalih fin.inst.izvan jav.sektora</t>
  </si>
  <si>
    <t>Kamate za odobrene, a nerealizirane kredite i zajmove</t>
  </si>
  <si>
    <t>Kamate za primljene zajmove od trgovačkih društava u javnom sektoru</t>
  </si>
  <si>
    <t>Kamate za primljene zajmove od trgov. društava i obrtnika izvan javnog sektora</t>
  </si>
  <si>
    <t>Kamate za primljene zajmove od drugih razina vlasti</t>
  </si>
  <si>
    <t>Bankarske usluge i usluge platnog prometa</t>
  </si>
  <si>
    <t>Negativne tečajne razlike i razlike zbog primjene valutne klauzule</t>
  </si>
  <si>
    <t>Zatezne kamate</t>
  </si>
  <si>
    <t>Ostali nespomenuti financijski rashodi</t>
  </si>
  <si>
    <t>Subvencije trgovačkim društvima u javnom sektoru</t>
  </si>
  <si>
    <t>Subvencije kreditnim i ostalim financijskim institucijama u javnom sektoru</t>
  </si>
  <si>
    <t>Subvencije kreditnim i ostalim financijskim institucijama izvan javnog sektora</t>
  </si>
  <si>
    <t>Subvencije trgovačkim društvima i zadrugama izvan javnog sektora</t>
  </si>
  <si>
    <t>Subvencije poljoprivrednicima i obrtnicima</t>
  </si>
  <si>
    <t>Subvencije trgovačkim društvima, zadrugama, poljopr. i obrtnicima iz EU sredstav</t>
  </si>
  <si>
    <t>Tekuće pomoći inozemnim vladama</t>
  </si>
  <si>
    <t>Kapitalne pomoći inozemnim vladama</t>
  </si>
  <si>
    <t>Tekuće pomoći međunarodnim organizacijama te institucijama i tijelima EU</t>
  </si>
  <si>
    <t>Kapitalne pomoći međunarodnim organizacijama te institucijama i tijelima EU</t>
  </si>
  <si>
    <t>Tekuće pomoći unutar općeg proračuna</t>
  </si>
  <si>
    <t>Kapitalne pomoći unutar općeg proračuna</t>
  </si>
  <si>
    <t>Tekuće pomoći proračunskim korisnicima drugih proračuna</t>
  </si>
  <si>
    <t>Kapitalne pomoći proračunskim korisnicima drugih proračuna</t>
  </si>
  <si>
    <t>Prijenosi prorač. korisnicima iz nadležnog pror. za financiranje rashoda poslov</t>
  </si>
  <si>
    <t>Prijenosi proračunskim korisnicima iz nadležnog prorač. za nabavu nefinanc. imov</t>
  </si>
  <si>
    <t>Prijenosi prorač. kor. iz nadležnog prorač. za financ. imovinu i otplatu zajmova</t>
  </si>
  <si>
    <t>Pomoći temeljem prijenosa EU sredstava</t>
  </si>
  <si>
    <t>Tekuće pomoći temeljem prijenosa EU sredstava</t>
  </si>
  <si>
    <t>Kapitalne pomoći temeljem prijenosa EU sredstava</t>
  </si>
  <si>
    <t>Tekući prijenosi između proračunskih korisnika istog proračuna</t>
  </si>
  <si>
    <t>Kapitalni prijenosi između proračunskih korisnika istog proračuna</t>
  </si>
  <si>
    <t>Tekući prijenosi između prorač. kor. istog prorač. temeljem prijenosa EU sred.</t>
  </si>
  <si>
    <t>Kapitalni prijenosi između prorač. kor. istog prorač. temelj prijenosa EU sred.</t>
  </si>
  <si>
    <t>Naknade građanima i kućan.u novcu-neposr. ili putem ustanova izvan javn.sektora</t>
  </si>
  <si>
    <t>Naknade građanima i kućan.u naravi - neposr.ili putem ustan.izvan javn.sektora</t>
  </si>
  <si>
    <t>Naknade građanima i kućanstvima u novcu - putem ustanova u javnom sektoru</t>
  </si>
  <si>
    <t>Naknade građanima i kućanstvima u naravi - putem ustanova u javnom sektoru</t>
  </si>
  <si>
    <t>Naknade građanima i kućanstvima na temelju osiguranja iz EU sredstava</t>
  </si>
  <si>
    <t>Naknade građanima i kućanstvima u novcu</t>
  </si>
  <si>
    <t>Naknade građanima i kućanstvima u naravi</t>
  </si>
  <si>
    <t>Naknade građanima i kućanstvima iz EU sredstava</t>
  </si>
  <si>
    <t>Tekuće donacije</t>
  </si>
  <si>
    <t>Tekuće donacije u novcu</t>
  </si>
  <si>
    <t>Tekuće donacije u naravi</t>
  </si>
  <si>
    <t>Tekuće donacije iz EU sredstava</t>
  </si>
  <si>
    <t>Kapitalne donacije</t>
  </si>
  <si>
    <t>Kapitalne donacije neprofitnim organizacijama</t>
  </si>
  <si>
    <t>Kapitalne donacije građanima i kućanstvima</t>
  </si>
  <si>
    <t>Kapitalne donacije iz EU sredstava</t>
  </si>
  <si>
    <t>Naknade šteta pravnim i fizičkim osobama</t>
  </si>
  <si>
    <t>Penali, ležarine i drugo</t>
  </si>
  <si>
    <t>Naknade šteta zaposlenicima</t>
  </si>
  <si>
    <t>Ugovorene kazne i ostale naknade šteta</t>
  </si>
  <si>
    <t>Tekući prijenosi EU sredstava subjektima izvan</t>
  </si>
  <si>
    <t>Kapitalni prijenosi EU sredstava subjektima izvan</t>
  </si>
  <si>
    <t>Kapitalne pomoći kreditnim i ostalim financ.instit.te trg.društv. u jav.sektoru</t>
  </si>
  <si>
    <t>Kapitalne pomoći kred. i ost.financ.inst. i trg.druš, zadrug izvan jav.sektora</t>
  </si>
  <si>
    <t>Kapitalne pomoći poljoprivrednicima i obrtnicima</t>
  </si>
  <si>
    <t>Kapitalne pomoći iz EU sredstava</t>
  </si>
  <si>
    <t>Raspored rashoda</t>
  </si>
  <si>
    <t>Povrat poreza i prireza na dohodak po godišnjoj prijavi</t>
  </si>
  <si>
    <t>Povrat poreza na dobit po godišnjoj prijavi</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</si>
  <si>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</si>
  <si>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</si>
  <si>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</si>
  <si>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</si>
  <si>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</si>
  <si>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</si>
  <si>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</si>
  <si>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Kapitalne pomoći od institucija i tijela  EU</t>
  </si>
  <si>
    <t>Pomoći proračunu iz drugih proračuna</t>
  </si>
  <si>
    <t>Tekuće pomoći proračunu iz drugih proračuna</t>
  </si>
  <si>
    <t>Kapitalne pomoći proračunu iz drugih proračuna</t>
  </si>
  <si>
    <t>Pomoći od izvanproračunskih korisnika</t>
  </si>
  <si>
    <t>Tekuće pomoći od izvanproračunskih korisnika</t>
  </si>
  <si>
    <t>Kapitalne pomoći od izvanproračunskih korisnika</t>
  </si>
  <si>
    <t>Pomoći proračunskim korisnicima iz proračuna koji im nije nadležan</t>
  </si>
  <si>
    <t>Tekuće pomoći proračunskim korisnicima iz proračuna koji im nije nadležan</t>
  </si>
  <si>
    <t>Kapitalne pomoći proračunskim korisnicima iz proračuna koji im nije nadležan</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</si>
  <si>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</si>
  <si>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</si>
  <si>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</si>
  <si>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</si>
  <si>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</si>
  <si>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</si>
  <si>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trg.društava, kred.i ost.finan.inst. po posebnim propisima</t>
  </si>
  <si>
    <t>Ostali prihodi od financijske imovine</t>
  </si>
  <si>
    <t>Prihodi od nefinancijske imovine</t>
  </si>
  <si>
    <t>Naknade za koncesije</t>
  </si>
  <si>
    <t>Prihodi od zakupa i iznajmljivanja imovine</t>
  </si>
  <si>
    <t>Naknada za korištenje nefinancijske imovine</t>
  </si>
  <si>
    <t>Naknade za ceste</t>
  </si>
  <si>
    <t>Prihodi od prodaje kratkotrajne nefinancijske imovine</t>
  </si>
  <si>
    <t>Ostali prihodi od nefinancijske imovine</t>
  </si>
  <si>
    <t>Prihodi od kamata na dane zajmove</t>
  </si>
  <si>
    <t>Prihodi od kamata na dane zajmove međ.org.,inst. i tijelima EU te inoz.vladama</t>
  </si>
  <si>
    <t>Prihodi od kamata na dane zajmove neprofit. organizac., građanima i kućanstvima</t>
  </si>
  <si>
    <t>Prihodi od kamata na dane zajmove kredit. i ostalim finan.instit.u javn.sektoru</t>
  </si>
  <si>
    <t>Prihodi od kamata na dane zajmove trgovačkim društvima u javnom sektoru</t>
  </si>
  <si>
    <t>Prihodi od kamata na dane zajmove kredit. i ostalim fin.inst. izvan jav.sektora</t>
  </si>
  <si>
    <t>Prihodi od kamata na dane zajmove trg. društ. i obrtnicima izvan javnog sektora</t>
  </si>
  <si>
    <t>Prihodi od kamata na dane zajmove drugim razinama vlasti</t>
  </si>
  <si>
    <t>Prihodi od kamata na dane zajmove po protestiranim jamstvima</t>
  </si>
  <si>
    <t>Prihodi od kamata na dane zajmove neprof.org., građ. i kućan.po protest.jamst.</t>
  </si>
  <si>
    <t>Prih. od kamata na dane zajmove kred.i ost.fin.inst. u jav.sekt. po prot.jamst.</t>
  </si>
  <si>
    <t>Prihodi od kamata na dane zajmove trg.društ. u jav.sektoru po protest.jamstvima</t>
  </si>
  <si>
    <t>Prih.od kamata na dane zajmove kred.i finan.inst. izvan jav.sekt.po prot.jamst.</t>
  </si>
  <si>
    <t>Prih.od kamata na dane zajmove trg.dr.i obrtn. izvan jav.sekt.po protest.jamst.</t>
  </si>
  <si>
    <t>Prihodi od kamata na dane zajmove drugim razinama vlasti po protest. jamstvima</t>
  </si>
  <si>
    <t>Prihodi po posebnim propisima</t>
  </si>
  <si>
    <t>Prihodi od novčane naknade poslodav. zbog nezapoš. osoba s invaliditetom</t>
  </si>
  <si>
    <t>Komunalni doprinosi i naknade</t>
  </si>
  <si>
    <t>Prihodi od prodaje proizvoda i robe</t>
  </si>
  <si>
    <t>Prihodi od pruženih usluga</t>
  </si>
  <si>
    <t>Prihodi iz nadležnog proračuna za financiranje rashoda poslovanja</t>
  </si>
  <si>
    <t>Prihodi iz nadležnog proračuna za fin. rashoda za nabavu nefinac. imovine</t>
  </si>
  <si>
    <t>Prihodi iz nadležnog prorač. za fin. izdataka za fin. imovinu i otplatu zajmova</t>
  </si>
  <si>
    <t>Prihodi od HZZO-a na temelju ugovornih obveza</t>
  </si>
  <si>
    <t>Kazne i upravne mjere</t>
  </si>
  <si>
    <t>Raspored prihoda</t>
  </si>
  <si>
    <t>Prihodi od prodaje materijalne imovine - prirodnih bogatstava</t>
  </si>
  <si>
    <t>Prihodi od prodaje nematerijalne imovine</t>
  </si>
  <si>
    <t>Prihodi od prodaje građevinskih objekata</t>
  </si>
  <si>
    <t>Prihodi od prodaje postrojenja i opreme</t>
  </si>
  <si>
    <t>Prihodi od prodaje prijevoznih sredstava</t>
  </si>
  <si>
    <t>Prihodi od prodaje knjiga, umjetničkih djela i ostalih izložbenih vrijednosti</t>
  </si>
  <si>
    <t>Prihodi od prodaje višegodišnjih nasada i osnovnog stada</t>
  </si>
  <si>
    <t>Prihodi od prodaje nematerijalne proizvedene imovine</t>
  </si>
  <si>
    <t>Prihodi od prodaje plemenitih metala i ostalih pohranjenih vrijednosti</t>
  </si>
  <si>
    <t>Prihodi od prodaje zaliha</t>
  </si>
  <si>
    <t>Vlastiti izvori iz proračuna</t>
  </si>
  <si>
    <t>Ostali vlastiti izvori</t>
  </si>
  <si>
    <t>Ispravak vlastitih izvora iz proračuna za obveze</t>
  </si>
  <si>
    <t>Ispravak ostalih vlastitih izvora za obveze</t>
  </si>
  <si>
    <t>Promjene u vrijednosti i obujmu imovine</t>
  </si>
  <si>
    <t>Promjene u vrijednosti i obujmu obveza</t>
  </si>
  <si>
    <t>Obračun  prihoda i rashoda poslovanja</t>
  </si>
  <si>
    <t>Obračun prihoda i rashoda od nefinancijske imovine</t>
  </si>
  <si>
    <t>Obračun primitaka i izdataka od financijske imovine</t>
  </si>
  <si>
    <t>Višak prihoda</t>
  </si>
  <si>
    <t>Manjak prihoda</t>
  </si>
  <si>
    <t>Obračunati doprinosi za obvezno zdravstveno osiguranje</t>
  </si>
  <si>
    <t>Obračunati doprinosi za mirovinsko osiguranje</t>
  </si>
  <si>
    <t>Obračunati doprinosi za zapošljavanje</t>
  </si>
  <si>
    <t>Prihodi od prodaje proizvoda i roba i pruženih usluga</t>
  </si>
  <si>
    <t>Obračunati prihodi od HZZO-a na temelju ugovornih obveza</t>
  </si>
  <si>
    <t>Rezerviranja za otplatu zajmova/kredita koji dospijevaju u tekućoj godinu</t>
  </si>
  <si>
    <t>Ostala rezerviranja (stalna pričuva i drugo)</t>
  </si>
  <si>
    <t>Tuđa imovina dobivena na korištenje</t>
  </si>
  <si>
    <t>Dana jamstva</t>
  </si>
  <si>
    <t>Dana kreditna pisma</t>
  </si>
  <si>
    <t>Instrumenti osiguranja plaćanja</t>
  </si>
  <si>
    <t>Ostali izvanbilančni zapisi</t>
  </si>
  <si>
    <t>SREDSTVA MK-a ZA PROGRAMSKU DJELTNOST</t>
  </si>
  <si>
    <t>VIŠAK IZ  PRETHODNE GODINE RASPOREĐEN PREMA KONTIMA</t>
  </si>
  <si>
    <t>VLASTITA SREDSTVA</t>
  </si>
  <si>
    <t>UKUPNO</t>
  </si>
  <si>
    <t>IZVOR 31</t>
  </si>
  <si>
    <t>IZVOR 43</t>
  </si>
  <si>
    <t>IZVOR 52</t>
  </si>
  <si>
    <t>IZVOR 61</t>
  </si>
  <si>
    <t>UKUPNO PRIHODI</t>
  </si>
  <si>
    <t>UKUPNO RASHODI</t>
  </si>
  <si>
    <t>BROJ KONTA
(4 razina)</t>
  </si>
  <si>
    <t>Ukupni iznos iz tablice 2.</t>
  </si>
  <si>
    <t>Potpis ravnatelja ustanove</t>
  </si>
  <si>
    <t>PODACI O RAVNATELJU USTANOVE</t>
  </si>
  <si>
    <t>2. Detaljan opis i detaljno razrađeni troškovnik za svaki program iz plana</t>
  </si>
  <si>
    <r>
      <t xml:space="preserve">POVEZNICA S GODIŠNJIM PLANOM I PROGRAMOM RADA  </t>
    </r>
    <r>
      <rPr>
        <b/>
        <sz val="8"/>
        <color indexed="8"/>
        <rFont val="Arial"/>
        <family val="2"/>
        <charset val="238"/>
      </rPr>
      <t>(navesti elemente iz Godišnjeg plana koji se ostvaruju navedenim programom)</t>
    </r>
  </si>
  <si>
    <t>KRATKI OPIS PROGRAMA
(ujedno navesti aktinosti koje će se provoditi programom)</t>
  </si>
  <si>
    <t>UKUPNI TROŠKOVI</t>
  </si>
  <si>
    <t>*Za svaki program priložiti detaljan opis i detaljno razrađeni troškovnik (s iskazanom specifikacijom prihoda i rashoda)</t>
  </si>
  <si>
    <t>Ukupni iznosi iz tablice 2.</t>
  </si>
  <si>
    <t>SVEUKUPNO</t>
  </si>
  <si>
    <t>VRIJEME REALIZACIJE
(format xx.xx.xx-xx.xx.xx)</t>
  </si>
  <si>
    <t>NAZIV KONTA
(automatski se upisuje unosom kontnog broja)</t>
  </si>
  <si>
    <t>ZA 2020. GODINU</t>
  </si>
  <si>
    <t>A835003</t>
  </si>
  <si>
    <t>1. Godišnji plan i program rada ustanove za 2020.</t>
  </si>
  <si>
    <t>Tablica: PLAN PROGRAMSKIH AKTIVNOSTI USTANOVA U NADLEŽNOSTI MINISTARSTVA KULTURE ZA 2020. GODINU</t>
  </si>
  <si>
    <t>Program Kreativna Europa- potprogram Kultura</t>
  </si>
  <si>
    <t>TRG REPUBLIKE HRVATSKE 15</t>
  </si>
  <si>
    <t>(nema padajućeg izbornika)</t>
  </si>
  <si>
    <t>PODCAST Hrvatske knjižnice za slijepe 2020.</t>
  </si>
  <si>
    <t>Podcast je dio specijalnih Obrazovno, kulturno-umjetnički i popularno znanstvenih programa planiranih Programom rada Hrvatske knjižnice za slijepe 2020.</t>
  </si>
  <si>
    <t xml:space="preserve">1.1.-31.12.2020. </t>
  </si>
  <si>
    <t xml:space="preserve">Već 12. godinu za redom Hrvatska knjižnica za slijepe organizira Državno natjecanje u brzom i izražajnom čitanju brajice u svrhu poticanja pismenosti slijepih osoba i afirmacije brajice kao takve. Natječu se korisnici Knjižnice, odnosno sve osobe kojima je brajica osnovno pismo. Događanje se organizira u proljeće, u ožujku ili travnju, a okuplja sve uzraste čitatelja brajice koji su prethodno prošli prednatjecanje u matičnim županijama. Postoji nekoliko kategorija i disciplina koje su podložne modifikaciji s obzirom na razvijanje tehnološke podrške. Najboljim čitateljima se dodjeljuju nagrade, a natjecateljima i videćim pratiteljima koji nisu nastanjeni u Zagrebu, pokrivaju se putni troškovi. Članovi komisija su slijepe i videće osobe, suradnici i djelatnici Knjižnice, a njihov se rad ne honorira. </t>
  </si>
  <si>
    <t>Natjecanje je dio specijalnih Obrazovno, kulturno-umjetnički i popularno znanstvenih programa planiranih Programom rada Hrvatske knjižnice za slijepe 2020.</t>
  </si>
  <si>
    <t>Državno natjecanje u brzom i izražajnom čitanju brajice 2020.</t>
  </si>
  <si>
    <t>Susret je dio specijalnih Obrazovno, kulturno-umjetnički i popularno znanstvenih programa planiranih Programom rada Hrvatske knjižnice za slijepe 2020.</t>
  </si>
  <si>
    <t>proljeće 2020. godine</t>
  </si>
  <si>
    <t>svibanj 2020. godine</t>
  </si>
  <si>
    <t>Tijekom 2020. godine željeli bismo pokrenuti jednosemestralnu radionicu učenja engleskog jezika za korisnike knjižnice. Tečaj bi održali u suradnji s odjelom za anglistiku Filozofskog fakulteta u Zagrebu u trajanju od 22 školska sata. Polaznici bi imali prilike proći osnove komuniciranja i svakodnevne konverzacije na engleskom jeziku. Na kraju semestra bi voditelj tečaja napravio set vježbi koje bi se snimile u zvučnom formatu, dale polaznicima na korištenje i uvrstile u fond Hrvatske knjižnice za slijepe.</t>
  </si>
  <si>
    <t>Pričajmo engleski!</t>
  </si>
  <si>
    <t>Tečaj je dio specijalnih Obrazovno, kulturno-umjetnički i popularno znanstvenih programa planiranih Programom rada Hrvatske knjižnice za slijepe 2020.</t>
  </si>
  <si>
    <t>siječanj-lipanj 2020.</t>
  </si>
  <si>
    <t>Susret čitateljskih klubova slijepih</t>
  </si>
  <si>
    <t>program međunarodne suradnje</t>
  </si>
  <si>
    <t xml:space="preserve">Hrvatska knjižnica za slijepe dugi je niz godina aktivna članica sekcije za knjižnične usluge namijenjene osobama s teškoćama pri čitanju standardnog tiska. Zadatak LPD sekcije je također izrada smjernica vezanih uz pružanje usluga specifičnoj korisničkoj populaciji. Izrada novih smjernica inicijalno je započeta u ožujku 2019. godine prilikom polugodišnjeg sastanka u Helsinkiju. Uslijedit će sastanci prilikom IFLA-inih konferencija, te idućeg polugodišnjeg sastanka u Hagu na proljeće 2020. godine. Peti takav sastanak radne grupe za izradu novih smjernica planirali smo održati u Zagrebu, početkom prosinca 2020. godine. Sastanku bi prisustvovalo desetak međunarodnih predstavnika srodnih knjižnica i platformi za razmjenu pristupačnih formata. </t>
  </si>
  <si>
    <t>Izrada IFLA smjernica - sastanak LPD sekcije Zagreb</t>
  </si>
  <si>
    <t xml:space="preserve">prosinac 2020. </t>
  </si>
  <si>
    <t xml:space="preserve">Izrada smjernica dio je međunarodne suradnje ali i primarne djelatnosti knjižnice te je uvrštena u Program rada za 2020. Suradnja vezana uz izradu smjernica navedena je i unutar ostalih aktivnosti. </t>
  </si>
  <si>
    <t>U Hrvatskoj postoji nekoliko čitateljskih klubova slijepih koji su oformljeni uz Udruge slijepih ili pak uz knjižnicu, a koriste u svome radu knjige u pristupačnim formatima proizvedene u Hrvatskoj knjižnici za slijepe. Hrvatska knjižnica za slijepe ima najmlađi čitateljski klub i budući da opslužuje populaciju cijele Hrvatske, klub je virtualan i oformljen kao grupa na Facebooku. U 2020. godini Hrvatska knjižnica za slijepe bi željela biti domaćin susreta čitateljskih klubova. Cijeli susret bi bio obrađen i predstavljen kroz časopise koje knjižnica proizvodi te putem mrežne i Facebook stranice. Zbog novog koncepta koji uključuje više sugovornika trebali bi pojačati opremu za snimanje nabavom mikseta i mikrofona.</t>
  </si>
  <si>
    <t>Polugodišnji sastanak IFLA LPD sekcije, Hag 2020.</t>
  </si>
  <si>
    <t>Službena putovanja na sastanke IFLAine LPD sekcije preduvjet su za ostvarivanje osnovne djelatnosti knjižnice navedene Programom rada za 2020. godinu gdje se ističe da Knjižnica prati razvoj tehnologije te međunarodne trendove produkcije i podrške, kao i standarde vezane uz usluge namijenjene osobama koje ne čitaju standardni tisak. Također je sudjelovanje navedeno u sklopu ostalih aktivnosti.</t>
  </si>
  <si>
    <t>2020. godine će se sastanak odbora IFLAine sekcije namijenjene knjižnicama koje pružaju usluge osobama koje ne mogu čitati standardni tisak - IFLA LPD - održati u Hagu. Djelatnica Knjižnice, Jelena Lešaja, kao članica odbora sudjelovat će u izradi akcijskog plana, planiranju IFLA LPD sesije na velikoj IFLAinoj konferenciji, te saznati iz prve ruke iskustva kolega iz srodnih knjižnica. Budući da je Hrvatska knjižnica za slijepe po svom djelokrugu jedine takva ustanova u Hrvatskoj važno je održavanje izravnog kontakta s kolegama iz srodnih knjižnica u svijetu jer se u praksi njihov savjet ili primjer dobre ali i loše prakse pokazao neprocjenjivim.</t>
  </si>
  <si>
    <t>veljača ili ožujak 2020.</t>
  </si>
  <si>
    <t>Službeno putovanje IFLA WLIC kolovoz 2020.</t>
  </si>
  <si>
    <t>kolovoz 2020.</t>
  </si>
  <si>
    <t>Službena putovanja na kongrese IFLAe i sastanke IFLAine LPD sekcije preduvjet su za ostvarivanje osnovne djelatnosti knjižnice navedene Programom rada za 2020. godinu gdje se ističe da Knjižnica prati razvoj tehnologije te međunarodne trendove produkcije i podrške, kao i standarde vezane uz usluge namijenjene osobama koje ne čitaju standardni tisak. Također je sudjelovanje navedeno u sklopu ostalih aktivnosti.</t>
  </si>
  <si>
    <t>Kviz je dio događanja odnosno specijalnih Obrazovno, kulturno-umjetnički i popularno znanstvenih programa planiranih Programom rada Hrvatske knjižnice za slijepe 2020.</t>
  </si>
  <si>
    <t>Kviz znanja</t>
  </si>
  <si>
    <t xml:space="preserve">Već petu godinu za redom Hrvatska knjižnica za slijepe organizira tradicionalno Kviz natjecanje za svoje članove. Voditelj kviza je poznati redatelj, glumac i kvizoman Mario Kovač, a natječu se slijepe i slabovidne osobe. Natjecatelji su podijeljeni u pet ekipa. Pitanja obuhvaćaju različita područja poput književnosti, kulture, sporta, geografije... 
Događanje se održava u studenom. Najboljim natjecateljima dodjeljuju se novčane nagrade. Do sada je Hrvatska knjižnica za slijepe Kviz znanja financirala iz vlastitih sredstava. No, potražnja korisnika za knjigama u pristupačnim formatima raste te se vlastita sredstva ulažu u veću produkciju i povećanje fonda.
</t>
  </si>
  <si>
    <t>studeni 2020.</t>
  </si>
  <si>
    <t>Jelena Lešaja</t>
  </si>
  <si>
    <t>01 64 44 041</t>
  </si>
  <si>
    <t>hkzasl@hkzasl.hr</t>
  </si>
  <si>
    <t>Podcast je oblik audio emitiranja putem interneta. Takvi se zapisi mogu slušati direktno sa stranice ili preuzeti u mp3 formatu. Podcastu Hrvatske knjižnice pristupa se putem internetske stranice i Facebook stranice Knjižnice. Nakon dvije godine emitiranja u 2020. godini mijenjamo koncepciju i proširujemo uredništvo. Epizode će imati krovne teme koje se tiču života slijepih osoba ali će biti dinamizirane manjim podtemama, gosti će biti raznovrsnije, a prilozi nešto kraći. Nastojat ćemo dobiti nešto kolažniju strukturu, primamljivu za slušanje bez pada koncentracije. Voljeli bi proširti broj epizoda u godini s 10 na 12, tako da bi se nova epizoda snimala na mjesečnoj bazi. Zbog proširene koncepcije potrebna nam je i dodatna oprema kojom bi se u isto vrijeme moglo snimiti više sudionika.</t>
  </si>
  <si>
    <t xml:space="preserve">Djelatnica Hrvatske knjižnice za slijepe, Jelena Lešaja, članica je odbora IFLAine sekcije namijenjene knjižnicama koje pružaju usluge osobama koje ne mogu čitati standardni tisak - IFLA LPD. Osim na sastancima, djelatnica će također sudjelovati izlaganjem na jednoj od sesija gdje će prezentirati djelokrug Hrvatske knjižnice za slijepe. Međunarodne konferencije su od neprocjenjivog značenja za Hrvatsku knjižnicu za slijepe, zbog održavanja izravnog kontakta s kolegama iz srodnih knjižnica u svijetu. 
NAPOMENA: Zbog promjena u organizaciji IFLA-e, do kraja kolovoza 2019. godine neće biti poznato mjesto održavanja kongresa 2020. te su navedeni troškovi slobodno procijenjeni budući da se kongres može odvijati na bilo kojem kontinentu. 
</t>
  </si>
</sst>
</file>

<file path=xl/styles.xml><?xml version="1.0" encoding="utf-8"?>
<styleSheet xmlns="http://schemas.openxmlformats.org/spreadsheetml/2006/main">
  <numFmts count="3">
    <numFmt numFmtId="164" formatCode="#&quot;.&quot;"/>
    <numFmt numFmtId="165" formatCode="00000000"/>
    <numFmt numFmtId="166" formatCode="00000000000"/>
  </numFmts>
  <fonts count="35">
    <font>
      <sz val="11"/>
      <color indexed="8"/>
      <name val="Calibri"/>
      <family val="2"/>
      <charset val="238"/>
    </font>
    <font>
      <b/>
      <sz val="9"/>
      <color indexed="8"/>
      <name val="Arial"/>
      <family val="2"/>
      <charset val="238"/>
    </font>
    <font>
      <b/>
      <sz val="10"/>
      <color indexed="8"/>
      <name val="Arial"/>
      <family val="2"/>
      <charset val="238"/>
    </font>
    <font>
      <b/>
      <sz val="12"/>
      <color indexed="8"/>
      <name val="Arial"/>
      <family val="2"/>
      <charset val="238"/>
    </font>
    <font>
      <sz val="10"/>
      <color indexed="8"/>
      <name val="Arial"/>
      <family val="2"/>
      <charset val="238"/>
    </font>
    <font>
      <i/>
      <sz val="10"/>
      <color indexed="8"/>
      <name val="Arial"/>
      <family val="2"/>
      <charset val="238"/>
    </font>
    <font>
      <b/>
      <sz val="8"/>
      <color indexed="8"/>
      <name val="Arial"/>
      <family val="2"/>
      <charset val="238"/>
    </font>
    <font>
      <sz val="10"/>
      <name val="Tahoma"/>
      <family val="2"/>
      <charset val="238"/>
    </font>
    <font>
      <b/>
      <sz val="9"/>
      <name val="Arial"/>
      <family val="2"/>
      <charset val="238"/>
    </font>
    <font>
      <sz val="9"/>
      <name val="Arial"/>
      <family val="2"/>
      <charset val="238"/>
    </font>
    <font>
      <sz val="14"/>
      <color indexed="8"/>
      <name val="Arial"/>
      <family val="2"/>
      <charset val="238"/>
    </font>
    <font>
      <sz val="10"/>
      <color indexed="8"/>
      <name val="Calibri"/>
      <family val="2"/>
      <charset val="238"/>
    </font>
    <font>
      <sz val="11"/>
      <color indexed="8"/>
      <name val="Calibri"/>
      <family val="2"/>
      <charset val="238"/>
    </font>
    <font>
      <sz val="9"/>
      <color indexed="8"/>
      <name val="Calibri"/>
      <family val="2"/>
      <charset val="238"/>
    </font>
    <font>
      <sz val="12"/>
      <color indexed="8"/>
      <name val="Arial"/>
      <family val="2"/>
      <charset val="238"/>
    </font>
    <font>
      <b/>
      <sz val="12"/>
      <color indexed="8"/>
      <name val="Calibri"/>
      <family val="2"/>
      <charset val="238"/>
    </font>
    <font>
      <sz val="12"/>
      <color indexed="8"/>
      <name val="Calibri"/>
      <family val="2"/>
      <charset val="238"/>
    </font>
    <font>
      <sz val="11"/>
      <color indexed="8"/>
      <name val="Arial"/>
      <family val="2"/>
      <charset val="238"/>
    </font>
    <font>
      <b/>
      <sz val="14"/>
      <color indexed="8"/>
      <name val="Calibri"/>
      <family val="2"/>
      <charset val="238"/>
    </font>
    <font>
      <u/>
      <sz val="11"/>
      <color theme="10"/>
      <name val="Calibri"/>
      <family val="2"/>
      <charset val="238"/>
    </font>
    <font>
      <u/>
      <sz val="12"/>
      <color theme="10"/>
      <name val="Calibri"/>
      <family val="2"/>
      <charset val="238"/>
    </font>
    <font>
      <sz val="10"/>
      <name val="Arial"/>
      <charset val="238"/>
    </font>
    <font>
      <b/>
      <sz val="8"/>
      <color theme="1"/>
      <name val="Arial Narrow"/>
      <family val="2"/>
      <charset val="238"/>
    </font>
    <font>
      <sz val="8"/>
      <color theme="1"/>
      <name val="Arial Narrow"/>
      <family val="2"/>
      <charset val="238"/>
    </font>
    <font>
      <b/>
      <sz val="11"/>
      <name val="Arial Narrow"/>
      <family val="2"/>
      <charset val="238"/>
    </font>
    <font>
      <b/>
      <sz val="11"/>
      <color theme="1"/>
      <name val="Arial Narrow"/>
      <family val="2"/>
      <charset val="238"/>
    </font>
    <font>
      <b/>
      <sz val="10"/>
      <name val="Arial Narrow"/>
      <family val="2"/>
      <charset val="238"/>
    </font>
    <font>
      <b/>
      <sz val="8"/>
      <name val="Arial Narrow"/>
      <family val="2"/>
      <charset val="238"/>
    </font>
    <font>
      <b/>
      <sz val="18"/>
      <color indexed="8"/>
      <name val="Arial"/>
      <family val="2"/>
      <charset val="238"/>
    </font>
    <font>
      <b/>
      <sz val="10"/>
      <color rgb="FFFF0000"/>
      <name val="Arial Narrow"/>
      <family val="2"/>
      <charset val="238"/>
    </font>
    <font>
      <b/>
      <sz val="9"/>
      <color indexed="8"/>
      <name val="Calibri"/>
      <family val="2"/>
      <charset val="238"/>
    </font>
    <font>
      <b/>
      <sz val="11"/>
      <color rgb="FFFF0000"/>
      <name val="Arial Narrow"/>
      <family val="2"/>
      <charset val="238"/>
    </font>
    <font>
      <b/>
      <sz val="11"/>
      <color rgb="FF0070C0"/>
      <name val="Arial Narrow"/>
      <family val="2"/>
      <charset val="238"/>
    </font>
    <font>
      <b/>
      <sz val="10"/>
      <color rgb="FF0070C0"/>
      <name val="Arial Narrow"/>
      <family val="2"/>
      <charset val="238"/>
    </font>
    <font>
      <sz val="9"/>
      <name val="Calibri"/>
      <family val="2"/>
      <charset val="238"/>
    </font>
  </fonts>
  <fills count="7">
    <fill>
      <patternFill patternType="none"/>
    </fill>
    <fill>
      <patternFill patternType="gray125"/>
    </fill>
    <fill>
      <patternFill patternType="solid">
        <fgColor indexed="27"/>
        <bgColor indexed="64"/>
      </patternFill>
    </fill>
    <fill>
      <patternFill patternType="solid">
        <fgColor them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2" tint="-9.9978637043366805E-2"/>
        <bgColor indexed="64"/>
      </patternFill>
    </fill>
  </fills>
  <borders count="25">
    <border>
      <left/>
      <right/>
      <top/>
      <bottom/>
      <diagonal/>
    </border>
    <border>
      <left style="double">
        <color indexed="8"/>
      </left>
      <right style="thin">
        <color indexed="8"/>
      </right>
      <top style="double">
        <color indexed="8"/>
      </top>
      <bottom style="hair">
        <color indexed="8"/>
      </bottom>
      <diagonal/>
    </border>
    <border>
      <left style="thin">
        <color indexed="8"/>
      </left>
      <right style="thin">
        <color indexed="8"/>
      </right>
      <top style="double">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top/>
      <bottom/>
      <diagonal/>
    </border>
    <border>
      <left style="thin">
        <color indexed="8"/>
      </left>
      <right style="double">
        <color indexed="8"/>
      </right>
      <top style="double">
        <color indexed="8"/>
      </top>
      <bottom style="hair">
        <color indexed="8"/>
      </bottom>
      <diagonal/>
    </border>
    <border>
      <left style="double">
        <color indexed="8"/>
      </left>
      <right style="thin">
        <color indexed="8"/>
      </right>
      <top/>
      <bottom style="hair">
        <color indexed="8"/>
      </bottom>
      <diagonal/>
    </border>
    <border>
      <left style="thin">
        <color indexed="8"/>
      </left>
      <right style="double">
        <color indexed="8"/>
      </right>
      <top style="hair">
        <color indexed="8"/>
      </top>
      <bottom style="hair">
        <color indexed="8"/>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9" fillId="0" borderId="0" applyNumberFormat="0" applyFill="0" applyBorder="0" applyAlignment="0" applyProtection="0"/>
    <xf numFmtId="0" fontId="19" fillId="0" borderId="0" applyNumberFormat="0" applyFill="0" applyBorder="0" applyAlignment="0" applyProtection="0">
      <alignment vertical="top"/>
      <protection locked="0"/>
    </xf>
    <xf numFmtId="0" fontId="12" fillId="0" borderId="0"/>
    <xf numFmtId="0" fontId="7" fillId="0" borderId="0"/>
    <xf numFmtId="0" fontId="7" fillId="0" borderId="0"/>
  </cellStyleXfs>
  <cellXfs count="97">
    <xf numFmtId="0" fontId="0" fillId="0" borderId="0" xfId="0"/>
    <xf numFmtId="0" fontId="4" fillId="0" borderId="0" xfId="0" applyFont="1" applyFill="1" applyBorder="1" applyAlignment="1">
      <alignment vertical="center" wrapText="1"/>
    </xf>
    <xf numFmtId="0" fontId="8" fillId="0" borderId="1" xfId="4" applyFont="1" applyFill="1" applyBorder="1" applyAlignment="1">
      <alignment horizontal="center" vertical="center" wrapText="1"/>
    </xf>
    <xf numFmtId="0" fontId="8" fillId="0" borderId="2" xfId="4" applyFont="1" applyFill="1" applyBorder="1" applyAlignment="1">
      <alignment horizontal="center" vertical="center" wrapText="1"/>
    </xf>
    <xf numFmtId="0" fontId="9" fillId="0" borderId="3" xfId="5" applyFont="1" applyFill="1" applyBorder="1" applyAlignment="1">
      <alignment horizontal="left" vertical="center" wrapText="1" indent="1"/>
    </xf>
    <xf numFmtId="0" fontId="8" fillId="0" borderId="4" xfId="4" applyFont="1" applyFill="1" applyBorder="1" applyAlignment="1">
      <alignment horizontal="center" vertical="center" wrapText="1"/>
    </xf>
    <xf numFmtId="0" fontId="2" fillId="0" borderId="0" xfId="0" applyFont="1" applyAlignment="1" applyProtection="1">
      <alignment vertical="center"/>
    </xf>
    <xf numFmtId="0" fontId="0" fillId="0" borderId="0" xfId="0" applyProtection="1"/>
    <xf numFmtId="0" fontId="4" fillId="0" borderId="0" xfId="0" applyFont="1" applyAlignment="1" applyProtection="1">
      <alignment vertical="center"/>
    </xf>
    <xf numFmtId="0" fontId="10" fillId="0" borderId="0" xfId="0" applyFont="1" applyAlignment="1" applyProtection="1">
      <alignment horizontal="center" vertical="center"/>
    </xf>
    <xf numFmtId="0" fontId="2" fillId="0" borderId="0" xfId="0" applyFont="1" applyAlignment="1" applyProtection="1">
      <alignment horizontal="left" vertical="center" indent="1"/>
    </xf>
    <xf numFmtId="0" fontId="8" fillId="0" borderId="5" xfId="4" applyFont="1" applyFill="1" applyBorder="1" applyAlignment="1">
      <alignment horizontal="center" vertical="center" wrapText="1"/>
    </xf>
    <xf numFmtId="164" fontId="9" fillId="0" borderId="6" xfId="3" applyNumberFormat="1" applyFont="1" applyFill="1" applyBorder="1" applyAlignment="1">
      <alignment horizontal="center" vertical="center" wrapText="1"/>
    </xf>
    <xf numFmtId="1" fontId="9" fillId="0" borderId="3" xfId="3" applyNumberFormat="1" applyFont="1" applyFill="1" applyBorder="1" applyAlignment="1">
      <alignment horizontal="right" vertical="center" wrapText="1"/>
    </xf>
    <xf numFmtId="0" fontId="9" fillId="0" borderId="3" xfId="3" applyFont="1" applyFill="1" applyBorder="1" applyAlignment="1">
      <alignment horizontal="left" vertical="center" wrapText="1" indent="1"/>
    </xf>
    <xf numFmtId="165" fontId="9" fillId="0" borderId="3" xfId="3" applyNumberFormat="1" applyFont="1" applyFill="1" applyBorder="1" applyAlignment="1">
      <alignment horizontal="center" vertical="center" wrapText="1"/>
    </xf>
    <xf numFmtId="0" fontId="9" fillId="0" borderId="7" xfId="3" applyNumberFormat="1" applyFont="1" applyFill="1" applyBorder="1" applyAlignment="1">
      <alignment horizontal="center" vertical="center"/>
    </xf>
    <xf numFmtId="165" fontId="9" fillId="0" borderId="3" xfId="3" quotePrefix="1" applyNumberFormat="1" applyFont="1" applyFill="1" applyBorder="1" applyAlignment="1">
      <alignment horizontal="center" vertical="center" wrapText="1"/>
    </xf>
    <xf numFmtId="0" fontId="9" fillId="0" borderId="4" xfId="3" applyFont="1" applyFill="1" applyBorder="1" applyAlignment="1">
      <alignment horizontal="left" vertical="center" wrapText="1" indent="1"/>
    </xf>
    <xf numFmtId="165" fontId="9" fillId="0" borderId="3" xfId="3" applyNumberFormat="1" applyFont="1" applyFill="1" applyBorder="1" applyAlignment="1">
      <alignment horizontal="left" vertical="center" wrapText="1" indent="1"/>
    </xf>
    <xf numFmtId="165" fontId="9" fillId="0" borderId="3" xfId="3" applyNumberFormat="1" applyFont="1" applyFill="1" applyBorder="1" applyAlignment="1">
      <alignment horizontal="center" vertical="center"/>
    </xf>
    <xf numFmtId="1" fontId="9" fillId="0" borderId="3" xfId="3" applyNumberFormat="1" applyFont="1" applyFill="1" applyBorder="1" applyAlignment="1">
      <alignment horizontal="right" vertical="center"/>
    </xf>
    <xf numFmtId="0" fontId="19" fillId="0" borderId="0" xfId="1" applyProtection="1"/>
    <xf numFmtId="0" fontId="1" fillId="2" borderId="8" xfId="0" applyFont="1" applyFill="1" applyBorder="1" applyAlignment="1" applyProtection="1">
      <alignment vertical="center" wrapText="1"/>
    </xf>
    <xf numFmtId="0" fontId="1" fillId="2" borderId="9"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1" fillId="0" borderId="0" xfId="0" applyFont="1" applyBorder="1" applyProtection="1"/>
    <xf numFmtId="0" fontId="13" fillId="0" borderId="0" xfId="0" applyFont="1" applyBorder="1" applyAlignment="1" applyProtection="1">
      <alignment horizontal="left" vertical="top" wrapText="1"/>
      <protection locked="0"/>
    </xf>
    <xf numFmtId="166" fontId="13" fillId="0" borderId="0" xfId="0" applyNumberFormat="1" applyFont="1" applyBorder="1" applyAlignment="1" applyProtection="1">
      <alignment horizontal="left" vertical="top" wrapText="1"/>
      <protection locked="0"/>
    </xf>
    <xf numFmtId="4" fontId="13" fillId="0" borderId="0" xfId="0" applyNumberFormat="1" applyFont="1" applyBorder="1" applyAlignment="1" applyProtection="1">
      <alignment horizontal="right" vertical="top" wrapText="1"/>
      <protection locked="0"/>
    </xf>
    <xf numFmtId="0" fontId="13" fillId="0" borderId="0" xfId="0" applyFont="1" applyBorder="1" applyAlignment="1" applyProtection="1">
      <alignment horizontal="center" vertical="center" wrapText="1"/>
      <protection locked="0"/>
    </xf>
    <xf numFmtId="0" fontId="9" fillId="0" borderId="0" xfId="3" applyFont="1" applyFill="1" applyBorder="1" applyAlignment="1">
      <alignment horizontal="left" vertical="center" wrapText="1" indent="1"/>
    </xf>
    <xf numFmtId="0" fontId="1" fillId="2" borderId="11" xfId="0" applyFont="1" applyFill="1" applyBorder="1" applyAlignment="1" applyProtection="1">
      <alignment vertical="center" wrapText="1"/>
    </xf>
    <xf numFmtId="0" fontId="1" fillId="2" borderId="12" xfId="0" applyFont="1" applyFill="1" applyBorder="1" applyAlignment="1" applyProtection="1">
      <alignment horizontal="right" vertical="center" wrapText="1"/>
    </xf>
    <xf numFmtId="0" fontId="16" fillId="0" borderId="0" xfId="0" applyFont="1" applyProtection="1"/>
    <xf numFmtId="0" fontId="14" fillId="0" borderId="0" xfId="0" applyFont="1" applyAlignment="1" applyProtection="1">
      <alignment horizontal="right" vertical="center"/>
    </xf>
    <xf numFmtId="0" fontId="15" fillId="3" borderId="13" xfId="0" applyFont="1" applyFill="1" applyBorder="1" applyAlignment="1" applyProtection="1">
      <alignment horizontal="left"/>
    </xf>
    <xf numFmtId="0" fontId="16" fillId="3" borderId="13" xfId="0" applyFont="1" applyFill="1" applyBorder="1" applyProtection="1"/>
    <xf numFmtId="0" fontId="16" fillId="3" borderId="14" xfId="0" applyFont="1" applyFill="1" applyBorder="1" applyProtection="1"/>
    <xf numFmtId="0" fontId="16" fillId="0" borderId="0" xfId="0" applyFont="1" applyBorder="1" applyProtection="1"/>
    <xf numFmtId="0" fontId="3" fillId="0" borderId="0" xfId="0" applyFont="1" applyAlignment="1" applyProtection="1">
      <alignment vertical="center"/>
    </xf>
    <xf numFmtId="0" fontId="16" fillId="0" borderId="13" xfId="0" applyFont="1" applyBorder="1" applyProtection="1"/>
    <xf numFmtId="0" fontId="16" fillId="0" borderId="14" xfId="0" applyFont="1" applyBorder="1" applyProtection="1">
      <protection locked="0"/>
    </xf>
    <xf numFmtId="0" fontId="16" fillId="0" borderId="14" xfId="0" applyFont="1" applyBorder="1" applyProtection="1"/>
    <xf numFmtId="0" fontId="20" fillId="0" borderId="14" xfId="1" applyFont="1" applyBorder="1" applyProtection="1">
      <protection locked="0"/>
    </xf>
    <xf numFmtId="0" fontId="3" fillId="0" borderId="0" xfId="0" applyFont="1" applyAlignment="1" applyProtection="1">
      <alignment horizontal="left" vertical="center" indent="1"/>
    </xf>
    <xf numFmtId="49" fontId="16" fillId="0" borderId="0" xfId="0" applyNumberFormat="1" applyFont="1" applyAlignment="1" applyProtection="1"/>
    <xf numFmtId="0" fontId="16" fillId="0" borderId="0" xfId="0" applyFont="1" applyAlignment="1" applyProtection="1"/>
    <xf numFmtId="49" fontId="16" fillId="0" borderId="13" xfId="0" applyNumberFormat="1" applyFont="1" applyBorder="1" applyProtection="1">
      <protection locked="0"/>
    </xf>
    <xf numFmtId="0" fontId="17" fillId="0" borderId="0" xfId="0" applyFont="1" applyAlignment="1" applyProtection="1">
      <alignment horizontal="right" vertical="center"/>
    </xf>
    <xf numFmtId="0" fontId="21" fillId="0" borderId="0" xfId="0" applyFont="1"/>
    <xf numFmtId="3" fontId="22" fillId="5" borderId="21" xfId="0" applyNumberFormat="1" applyFont="1" applyFill="1" applyBorder="1" applyAlignment="1">
      <alignment horizontal="center" vertical="center" wrapText="1"/>
    </xf>
    <xf numFmtId="3" fontId="23" fillId="5" borderId="21" xfId="0" applyNumberFormat="1" applyFont="1" applyFill="1" applyBorder="1" applyAlignment="1">
      <alignment horizontal="center" vertical="center" wrapText="1"/>
    </xf>
    <xf numFmtId="0" fontId="24" fillId="0" borderId="21" xfId="0" applyNumberFormat="1" applyFont="1" applyFill="1" applyBorder="1" applyAlignment="1">
      <alignment horizontal="center" vertical="center" wrapText="1"/>
    </xf>
    <xf numFmtId="4" fontId="25" fillId="6" borderId="21" xfId="0" applyNumberFormat="1" applyFont="1" applyFill="1" applyBorder="1" applyAlignment="1">
      <alignment horizontal="right" vertical="center" wrapText="1"/>
    </xf>
    <xf numFmtId="4" fontId="25" fillId="0" borderId="21" xfId="0" applyNumberFormat="1" applyFont="1" applyFill="1" applyBorder="1" applyAlignment="1">
      <alignment horizontal="right" vertical="center" wrapText="1"/>
    </xf>
    <xf numFmtId="4" fontId="0" fillId="0" borderId="0" xfId="0" applyNumberFormat="1"/>
    <xf numFmtId="0" fontId="21" fillId="0" borderId="0" xfId="0" applyNumberFormat="1" applyFont="1"/>
    <xf numFmtId="0" fontId="26" fillId="0" borderId="21" xfId="0" applyNumberFormat="1" applyFont="1" applyFill="1" applyBorder="1" applyAlignment="1">
      <alignment horizontal="left" vertical="center" wrapText="1"/>
    </xf>
    <xf numFmtId="4" fontId="25" fillId="6" borderId="16" xfId="0" applyNumberFormat="1" applyFont="1" applyFill="1" applyBorder="1" applyAlignment="1">
      <alignment horizontal="right" vertical="center" wrapText="1"/>
    </xf>
    <xf numFmtId="0" fontId="26" fillId="0" borderId="20" xfId="0" applyNumberFormat="1" applyFont="1" applyFill="1" applyBorder="1" applyAlignment="1">
      <alignment horizontal="left" vertical="center" wrapText="1"/>
    </xf>
    <xf numFmtId="0" fontId="24" fillId="6" borderId="22" xfId="0" applyNumberFormat="1" applyFont="1" applyFill="1" applyBorder="1" applyAlignment="1">
      <alignment horizontal="left" vertical="center" wrapText="1"/>
    </xf>
    <xf numFmtId="0" fontId="13" fillId="0" borderId="0" xfId="0" applyFont="1"/>
    <xf numFmtId="0" fontId="27" fillId="5" borderId="23" xfId="0" applyNumberFormat="1" applyFont="1" applyFill="1" applyBorder="1" applyAlignment="1">
      <alignment horizontal="right" vertical="center" wrapText="1"/>
    </xf>
    <xf numFmtId="0" fontId="29" fillId="6" borderId="22" xfId="0" applyNumberFormat="1" applyFont="1" applyFill="1" applyBorder="1" applyAlignment="1">
      <alignment horizontal="center" vertical="center" wrapText="1"/>
    </xf>
    <xf numFmtId="4" fontId="30" fillId="3" borderId="22" xfId="0" applyNumberFormat="1" applyFont="1" applyFill="1" applyBorder="1" applyProtection="1"/>
    <xf numFmtId="14" fontId="13" fillId="0" borderId="0" xfId="0" applyNumberFormat="1" applyFont="1" applyBorder="1" applyAlignment="1" applyProtection="1">
      <alignment horizontal="left" vertical="top" wrapText="1"/>
      <protection locked="0"/>
    </xf>
    <xf numFmtId="4" fontId="30" fillId="0" borderId="22" xfId="0" applyNumberFormat="1" applyFont="1" applyFill="1" applyBorder="1" applyProtection="1"/>
    <xf numFmtId="4" fontId="31" fillId="5" borderId="21" xfId="0" applyNumberFormat="1" applyFont="1" applyFill="1" applyBorder="1" applyAlignment="1">
      <alignment horizontal="right" vertical="center" wrapText="1"/>
    </xf>
    <xf numFmtId="4" fontId="32" fillId="5" borderId="21" xfId="0" applyNumberFormat="1" applyFont="1" applyFill="1" applyBorder="1" applyAlignment="1">
      <alignment horizontal="right" vertical="center" wrapText="1"/>
    </xf>
    <xf numFmtId="0" fontId="33" fillId="6" borderId="22" xfId="0" applyNumberFormat="1" applyFont="1" applyFill="1" applyBorder="1" applyAlignment="1">
      <alignment horizontal="center" vertical="center" wrapText="1"/>
    </xf>
    <xf numFmtId="0" fontId="1" fillId="2" borderId="11" xfId="0" applyFont="1" applyFill="1" applyBorder="1" applyAlignment="1" applyProtection="1">
      <alignment horizontal="right" vertical="center" wrapText="1"/>
    </xf>
    <xf numFmtId="0" fontId="30" fillId="0" borderId="0" xfId="0" applyFont="1" applyAlignment="1" applyProtection="1">
      <alignment horizontal="right"/>
    </xf>
    <xf numFmtId="166" fontId="34" fillId="0" borderId="0" xfId="0" applyNumberFormat="1" applyFont="1" applyBorder="1" applyAlignment="1" applyProtection="1">
      <alignment horizontal="left" vertical="top" wrapText="1"/>
      <protection locked="0"/>
    </xf>
    <xf numFmtId="0" fontId="0" fillId="0" borderId="0" xfId="0" applyFont="1" applyAlignment="1" applyProtection="1">
      <alignment horizontal="center"/>
    </xf>
    <xf numFmtId="49" fontId="16" fillId="0" borderId="13" xfId="0" applyNumberFormat="1" applyFont="1" applyBorder="1" applyAlignment="1" applyProtection="1">
      <alignment horizontal="center"/>
    </xf>
    <xf numFmtId="0" fontId="16" fillId="0" borderId="13" xfId="0" applyNumberFormat="1" applyFont="1" applyBorder="1" applyAlignment="1" applyProtection="1">
      <alignment horizontal="center"/>
    </xf>
    <xf numFmtId="166" fontId="18" fillId="4" borderId="17" xfId="0" applyNumberFormat="1" applyFont="1" applyFill="1" applyBorder="1" applyAlignment="1" applyProtection="1">
      <alignment horizontal="center"/>
      <protection locked="0"/>
    </xf>
    <xf numFmtId="166" fontId="18" fillId="4" borderId="18" xfId="0" applyNumberFormat="1" applyFont="1" applyFill="1" applyBorder="1" applyAlignment="1" applyProtection="1">
      <alignment horizontal="center"/>
      <protection locked="0"/>
    </xf>
    <xf numFmtId="0" fontId="28" fillId="0" borderId="0" xfId="0" applyFont="1" applyAlignment="1" applyProtection="1">
      <alignment horizontal="center" vertical="center"/>
    </xf>
    <xf numFmtId="0" fontId="17" fillId="0" borderId="0" xfId="0" applyFont="1" applyAlignment="1" applyProtection="1">
      <alignment horizontal="right" vertical="center"/>
    </xf>
    <xf numFmtId="0" fontId="17" fillId="0" borderId="0" xfId="0" applyFont="1" applyAlignment="1" applyProtection="1">
      <alignment horizontal="right"/>
    </xf>
    <xf numFmtId="0" fontId="3" fillId="0" borderId="0" xfId="0" applyFont="1" applyAlignment="1" applyProtection="1">
      <alignment horizontal="left" vertical="center"/>
    </xf>
    <xf numFmtId="0" fontId="5" fillId="0" borderId="15"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5" fillId="0" borderId="23" xfId="0" applyFont="1" applyBorder="1" applyAlignment="1" applyProtection="1">
      <alignment horizontal="left" vertical="center" wrapText="1"/>
    </xf>
    <xf numFmtId="3" fontId="22" fillId="5" borderId="19" xfId="0" applyNumberFormat="1" applyFont="1" applyFill="1" applyBorder="1" applyAlignment="1">
      <alignment horizontal="center" vertical="center" wrapText="1"/>
    </xf>
    <xf numFmtId="3" fontId="22" fillId="5" borderId="20" xfId="0" applyNumberFormat="1" applyFont="1" applyFill="1" applyBorder="1" applyAlignment="1">
      <alignment horizontal="center" vertical="center" wrapText="1"/>
    </xf>
    <xf numFmtId="3" fontId="23" fillId="5" borderId="15" xfId="0" applyNumberFormat="1" applyFont="1" applyFill="1" applyBorder="1" applyAlignment="1">
      <alignment horizontal="center" vertical="center" wrapText="1"/>
    </xf>
    <xf numFmtId="3" fontId="23" fillId="5" borderId="14" xfId="0" applyNumberFormat="1" applyFont="1" applyFill="1" applyBorder="1" applyAlignment="1">
      <alignment horizontal="center" vertical="center" wrapText="1"/>
    </xf>
    <xf numFmtId="3" fontId="23" fillId="5" borderId="16" xfId="0" applyNumberFormat="1" applyFont="1" applyFill="1" applyBorder="1" applyAlignment="1">
      <alignment horizontal="center" vertical="center" wrapText="1"/>
    </xf>
    <xf numFmtId="0" fontId="27" fillId="5" borderId="19" xfId="0" applyNumberFormat="1" applyFont="1" applyFill="1" applyBorder="1" applyAlignment="1">
      <alignment horizontal="center" vertical="center" wrapText="1"/>
    </xf>
    <xf numFmtId="0" fontId="27" fillId="5" borderId="24" xfId="0" applyNumberFormat="1" applyFont="1" applyFill="1" applyBorder="1" applyAlignment="1">
      <alignment horizontal="center" vertical="center" wrapText="1"/>
    </xf>
    <xf numFmtId="0" fontId="27" fillId="5" borderId="20" xfId="0" applyNumberFormat="1" applyFont="1" applyFill="1" applyBorder="1" applyAlignment="1">
      <alignment horizontal="center" vertical="center" wrapText="1"/>
    </xf>
    <xf numFmtId="3" fontId="22" fillId="5" borderId="15" xfId="0" applyNumberFormat="1" applyFont="1" applyFill="1" applyBorder="1" applyAlignment="1">
      <alignment horizontal="center" vertical="center" wrapText="1"/>
    </xf>
    <xf numFmtId="3" fontId="22" fillId="5" borderId="14" xfId="0" applyNumberFormat="1" applyFont="1" applyFill="1" applyBorder="1" applyAlignment="1">
      <alignment horizontal="center" vertical="center" wrapText="1"/>
    </xf>
    <xf numFmtId="3" fontId="22" fillId="5" borderId="16" xfId="0" applyNumberFormat="1" applyFont="1" applyFill="1" applyBorder="1" applyAlignment="1">
      <alignment horizontal="center" vertical="center" wrapText="1"/>
    </xf>
  </cellXfs>
  <cellStyles count="6">
    <cellStyle name="Hiperveza" xfId="1" builtinId="8"/>
    <cellStyle name="Hiperveza 2" xfId="2"/>
    <cellStyle name="Normalno 2" xfId="3"/>
    <cellStyle name="Obično" xfId="0" builtinId="0"/>
    <cellStyle name="Obično_01_ZAGREBAČKA ŽUPANIJA" xfId="4"/>
    <cellStyle name="Obično_21_GRAD ZAGREB"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5</xdr:col>
      <xdr:colOff>104775</xdr:colOff>
      <xdr:row>6</xdr:row>
      <xdr:rowOff>95250</xdr:rowOff>
    </xdr:to>
    <xdr:pic>
      <xdr:nvPicPr>
        <xdr:cNvPr id="2215" name="Slika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390775" y="38100"/>
          <a:ext cx="1095375" cy="12001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rgb="FFFFFF00"/>
  </sheetPr>
  <dimension ref="A1:I98"/>
  <sheetViews>
    <sheetView view="pageLayout" topLeftCell="A15" workbookViewId="0">
      <selection activeCell="D34" sqref="D34"/>
    </sheetView>
  </sheetViews>
  <sheetFormatPr defaultRowHeight="15"/>
  <cols>
    <col min="1" max="8" width="9.42578125" style="7" customWidth="1"/>
    <col min="9" max="16384" width="9.140625" style="7"/>
  </cols>
  <sheetData>
    <row r="1" spans="1:9" ht="15" customHeight="1">
      <c r="A1" s="6"/>
    </row>
    <row r="2" spans="1:9">
      <c r="A2" s="6"/>
    </row>
    <row r="3" spans="1:9">
      <c r="A3" s="6"/>
    </row>
    <row r="4" spans="1:9">
      <c r="A4" s="6"/>
    </row>
    <row r="5" spans="1:9">
      <c r="A5" s="8"/>
    </row>
    <row r="6" spans="1:9">
      <c r="A6" s="22"/>
    </row>
    <row r="9" spans="1:9" ht="28.5" customHeight="1">
      <c r="A9" s="79" t="s">
        <v>141</v>
      </c>
      <c r="B9" s="79"/>
      <c r="C9" s="79"/>
      <c r="D9" s="79"/>
      <c r="E9" s="79"/>
      <c r="F9" s="79"/>
      <c r="G9" s="79"/>
      <c r="H9" s="79"/>
      <c r="I9" s="79"/>
    </row>
    <row r="10" spans="1:9" ht="29.25" customHeight="1">
      <c r="A10" s="79" t="s">
        <v>142</v>
      </c>
      <c r="B10" s="79"/>
      <c r="C10" s="79"/>
      <c r="D10" s="79"/>
      <c r="E10" s="79"/>
      <c r="F10" s="79"/>
      <c r="G10" s="79"/>
      <c r="H10" s="79"/>
      <c r="I10" s="79"/>
    </row>
    <row r="11" spans="1:9" ht="27.75" customHeight="1">
      <c r="A11" s="79" t="s">
        <v>512</v>
      </c>
      <c r="B11" s="79"/>
      <c r="C11" s="79"/>
      <c r="D11" s="79"/>
      <c r="E11" s="79"/>
      <c r="F11" s="79"/>
      <c r="G11" s="79"/>
      <c r="H11" s="79"/>
      <c r="I11" s="79"/>
    </row>
    <row r="12" spans="1:9" ht="18">
      <c r="E12" s="9"/>
    </row>
    <row r="13" spans="1:9" ht="15.75" thickBot="1"/>
    <row r="14" spans="1:9" ht="20.25" thickTop="1" thickBot="1">
      <c r="A14" s="81" t="s">
        <v>183</v>
      </c>
      <c r="B14" s="81"/>
      <c r="C14" s="81"/>
      <c r="D14" s="77">
        <v>12091168733</v>
      </c>
      <c r="E14" s="78"/>
      <c r="F14" s="34"/>
      <c r="G14" s="34"/>
      <c r="H14" s="34"/>
      <c r="I14" s="34"/>
    </row>
    <row r="15" spans="1:9" ht="16.5" thickTop="1">
      <c r="A15" s="81"/>
      <c r="B15" s="81"/>
      <c r="C15" s="81"/>
      <c r="D15" s="34"/>
      <c r="E15" s="34"/>
      <c r="F15" s="34"/>
      <c r="G15" s="34"/>
      <c r="H15" s="34"/>
      <c r="I15" s="34"/>
    </row>
    <row r="16" spans="1:9" ht="15.75">
      <c r="A16" s="80" t="s">
        <v>181</v>
      </c>
      <c r="B16" s="80"/>
      <c r="C16" s="80"/>
      <c r="D16" s="36" t="str">
        <f>+VLOOKUP($D$14,'Registar proračunskih korisnika'!B:D,3,0)</f>
        <v>HRVATSKA KNJIŽNICA ZA SLIJEPE</v>
      </c>
      <c r="E16" s="37"/>
      <c r="F16" s="37"/>
      <c r="G16" s="37"/>
      <c r="H16" s="37"/>
      <c r="I16" s="34"/>
    </row>
    <row r="17" spans="1:9" ht="15.75">
      <c r="A17" s="80" t="s">
        <v>32</v>
      </c>
      <c r="B17" s="80"/>
      <c r="C17" s="80"/>
      <c r="D17" s="36" t="str">
        <f>+VLOOKUP($D$14,'Registar proračunskih korisnika'!B:E,4,0)</f>
        <v>DRAŠKOVIĆEVA 80/1</v>
      </c>
      <c r="E17" s="37"/>
      <c r="F17" s="37"/>
      <c r="G17" s="37"/>
      <c r="H17" s="37"/>
      <c r="I17" s="34"/>
    </row>
    <row r="18" spans="1:9" ht="15.75">
      <c r="A18" s="80" t="s">
        <v>33</v>
      </c>
      <c r="B18" s="80"/>
      <c r="C18" s="80"/>
      <c r="D18" s="36" t="str">
        <f>+VLOOKUP($D$14,'Registar proračunskih korisnika'!B:F,5,0)</f>
        <v>10000 ZAGREB</v>
      </c>
      <c r="E18" s="37"/>
      <c r="F18" s="37"/>
      <c r="G18" s="37"/>
      <c r="H18" s="37"/>
      <c r="I18" s="34"/>
    </row>
    <row r="19" spans="1:9" ht="15.75">
      <c r="A19" s="80" t="s">
        <v>34</v>
      </c>
      <c r="B19" s="80"/>
      <c r="C19" s="80"/>
      <c r="D19" s="36">
        <f>+VLOOKUP($D$14,'Registar proračunskih korisnika'!B:G,6,0)</f>
        <v>1494449</v>
      </c>
      <c r="E19" s="37"/>
      <c r="F19" s="37"/>
      <c r="G19" s="37"/>
      <c r="H19" s="37"/>
      <c r="I19" s="34"/>
    </row>
    <row r="20" spans="1:9" ht="15.75">
      <c r="A20" s="49"/>
      <c r="B20" s="49"/>
      <c r="C20" s="49" t="s">
        <v>144</v>
      </c>
      <c r="D20" s="36">
        <f>+VLOOKUP($D$14,'Registar proračunskih korisnika'!B:D,2,0)</f>
        <v>23585</v>
      </c>
      <c r="E20" s="38"/>
      <c r="F20" s="38"/>
      <c r="G20" s="38"/>
      <c r="H20" s="38"/>
      <c r="I20" s="34"/>
    </row>
    <row r="21" spans="1:9" ht="15.75">
      <c r="A21" s="49"/>
      <c r="B21" s="49"/>
      <c r="C21" s="49" t="s">
        <v>182</v>
      </c>
      <c r="D21" s="36" t="str">
        <f>+VLOOKUP($D$14,'Registar proračunskih korisnika'!B:J,9,0)</f>
        <v>A835003</v>
      </c>
      <c r="E21" s="36"/>
      <c r="F21" s="36"/>
      <c r="G21" s="36"/>
      <c r="H21" s="36"/>
      <c r="I21" s="34"/>
    </row>
    <row r="22" spans="1:9" ht="15.75">
      <c r="A22" s="35"/>
      <c r="B22" s="35"/>
      <c r="C22" s="35"/>
      <c r="D22" s="39"/>
      <c r="E22" s="34"/>
      <c r="F22" s="34"/>
      <c r="G22" s="34"/>
      <c r="H22" s="34"/>
      <c r="I22" s="34"/>
    </row>
    <row r="23" spans="1:9" ht="15.75">
      <c r="A23" s="35"/>
      <c r="B23" s="35"/>
      <c r="C23" s="35"/>
      <c r="D23" s="39"/>
      <c r="E23" s="34"/>
      <c r="F23" s="34"/>
      <c r="G23" s="34"/>
      <c r="H23" s="34"/>
      <c r="I23" s="34"/>
    </row>
    <row r="24" spans="1:9" ht="15.75">
      <c r="A24" s="35"/>
      <c r="B24" s="35"/>
      <c r="C24" s="35"/>
      <c r="D24" s="39"/>
      <c r="E24" s="34"/>
      <c r="F24" s="34"/>
      <c r="G24" s="34"/>
      <c r="H24" s="34"/>
      <c r="I24" s="34"/>
    </row>
    <row r="25" spans="1:9" ht="15.75">
      <c r="A25" s="35"/>
      <c r="B25" s="35"/>
      <c r="C25" s="35"/>
      <c r="D25" s="39"/>
      <c r="E25" s="34"/>
      <c r="F25" s="34"/>
      <c r="G25" s="34"/>
      <c r="H25" s="34"/>
      <c r="I25" s="34"/>
    </row>
    <row r="26" spans="1:9" ht="15.75">
      <c r="A26" s="34"/>
      <c r="B26" s="34"/>
      <c r="C26" s="34"/>
      <c r="D26" s="39"/>
      <c r="E26" s="34"/>
      <c r="F26" s="34"/>
      <c r="G26" s="34"/>
      <c r="H26" s="34"/>
      <c r="I26" s="34"/>
    </row>
    <row r="27" spans="1:9" ht="15.75">
      <c r="A27" s="40" t="s">
        <v>502</v>
      </c>
      <c r="B27" s="40"/>
      <c r="C27" s="40"/>
      <c r="D27" s="40"/>
      <c r="E27" s="34"/>
      <c r="F27" s="34"/>
      <c r="G27" s="34"/>
      <c r="H27" s="34"/>
      <c r="I27" s="34"/>
    </row>
    <row r="28" spans="1:9" ht="15.75">
      <c r="A28" s="40"/>
      <c r="B28" s="40"/>
      <c r="C28" s="40"/>
      <c r="D28" s="40"/>
      <c r="E28" s="34"/>
      <c r="F28" s="34"/>
      <c r="G28" s="34"/>
      <c r="H28" s="34"/>
      <c r="I28" s="34"/>
    </row>
    <row r="29" spans="1:9" ht="15.75">
      <c r="A29" s="34"/>
      <c r="B29" s="35" t="s">
        <v>36</v>
      </c>
      <c r="C29" s="48" t="s">
        <v>550</v>
      </c>
      <c r="D29" s="41"/>
      <c r="E29" s="41"/>
      <c r="F29" s="41"/>
      <c r="G29" s="41"/>
      <c r="H29" s="41"/>
      <c r="I29" s="34"/>
    </row>
    <row r="30" spans="1:9" ht="15.75">
      <c r="A30" s="34"/>
      <c r="B30" s="35" t="s">
        <v>35</v>
      </c>
      <c r="C30" s="42" t="s">
        <v>551</v>
      </c>
      <c r="D30" s="43"/>
      <c r="E30" s="43"/>
      <c r="F30" s="43"/>
      <c r="G30" s="43"/>
      <c r="H30" s="43"/>
      <c r="I30" s="34"/>
    </row>
    <row r="31" spans="1:9" ht="15.75">
      <c r="A31" s="34"/>
      <c r="B31" s="35" t="s">
        <v>37</v>
      </c>
      <c r="C31" s="44" t="s">
        <v>552</v>
      </c>
      <c r="D31" s="43"/>
      <c r="E31" s="43"/>
      <c r="F31" s="43"/>
      <c r="G31" s="43"/>
      <c r="H31" s="43"/>
      <c r="I31" s="34"/>
    </row>
    <row r="32" spans="1:9" ht="15.75">
      <c r="A32" s="34"/>
      <c r="B32" s="34"/>
      <c r="C32" s="34"/>
      <c r="D32" s="34"/>
      <c r="E32" s="34"/>
      <c r="F32" s="34"/>
      <c r="G32" s="34"/>
      <c r="H32" s="34"/>
      <c r="I32" s="34"/>
    </row>
    <row r="33" spans="1:9" ht="15.75">
      <c r="A33" s="34"/>
      <c r="B33" s="34"/>
      <c r="C33" s="34"/>
      <c r="D33" s="34"/>
      <c r="E33" s="34"/>
      <c r="F33" s="34"/>
      <c r="G33" s="34"/>
      <c r="H33" s="34"/>
      <c r="I33" s="34"/>
    </row>
    <row r="34" spans="1:9" ht="15.75">
      <c r="A34" s="34"/>
      <c r="B34" s="34"/>
      <c r="C34" s="34"/>
      <c r="D34" s="34"/>
      <c r="E34" s="34"/>
      <c r="F34" s="34"/>
      <c r="G34" s="34"/>
      <c r="H34" s="34"/>
      <c r="I34" s="34"/>
    </row>
    <row r="35" spans="1:9" ht="15.75">
      <c r="A35" s="34"/>
      <c r="B35" s="34"/>
      <c r="C35" s="34"/>
      <c r="D35" s="34"/>
      <c r="E35" s="34"/>
      <c r="F35" s="34"/>
      <c r="G35" s="34"/>
      <c r="H35" s="34"/>
      <c r="I35" s="34"/>
    </row>
    <row r="36" spans="1:9" ht="15.75">
      <c r="A36" s="34"/>
      <c r="B36" s="34"/>
      <c r="C36" s="34"/>
      <c r="D36" s="34"/>
      <c r="E36" s="47"/>
      <c r="F36" s="74" t="s">
        <v>501</v>
      </c>
      <c r="G36" s="74"/>
      <c r="H36" s="74"/>
      <c r="I36" s="74"/>
    </row>
    <row r="37" spans="1:9" ht="15.75">
      <c r="A37" s="34"/>
      <c r="B37" s="34"/>
      <c r="C37" s="34"/>
      <c r="D37" s="34"/>
      <c r="E37" s="34"/>
      <c r="F37" s="34"/>
      <c r="G37" s="34"/>
      <c r="H37" s="34"/>
      <c r="I37" s="34"/>
    </row>
    <row r="38" spans="1:9" ht="15.75">
      <c r="A38" s="34"/>
      <c r="B38" s="34"/>
      <c r="C38" s="34"/>
      <c r="D38" s="34"/>
      <c r="E38" s="46"/>
      <c r="F38" s="75" t="str">
        <f>+C29</f>
        <v>Jelena Lešaja</v>
      </c>
      <c r="G38" s="76"/>
      <c r="H38" s="76"/>
      <c r="I38" s="76"/>
    </row>
    <row r="39" spans="1:9" ht="15.75">
      <c r="A39" s="34"/>
      <c r="B39" s="34"/>
      <c r="C39" s="34"/>
      <c r="D39" s="34"/>
      <c r="E39" s="34"/>
      <c r="F39" s="34"/>
      <c r="G39" s="34"/>
      <c r="H39" s="34"/>
      <c r="I39" s="34"/>
    </row>
    <row r="40" spans="1:9" ht="15.75">
      <c r="A40" s="34"/>
      <c r="B40" s="34"/>
      <c r="C40" s="34"/>
      <c r="D40" s="34"/>
      <c r="E40" s="34"/>
      <c r="F40" s="39"/>
      <c r="G40" s="39"/>
      <c r="H40" s="39"/>
      <c r="I40" s="39"/>
    </row>
    <row r="41" spans="1:9" ht="15.75">
      <c r="A41" s="34"/>
      <c r="B41" s="34"/>
      <c r="C41" s="34"/>
      <c r="D41" s="34"/>
      <c r="E41" s="34"/>
      <c r="F41" s="39"/>
      <c r="G41" s="39"/>
      <c r="H41" s="39"/>
      <c r="I41" s="39"/>
    </row>
    <row r="42" spans="1:9" ht="15.75">
      <c r="A42" s="34"/>
      <c r="B42" s="34"/>
      <c r="C42" s="34"/>
      <c r="D42" s="34"/>
      <c r="E42" s="34"/>
      <c r="F42" s="34"/>
      <c r="G42" s="34"/>
      <c r="H42" s="34"/>
      <c r="I42" s="34"/>
    </row>
    <row r="43" spans="1:9" ht="15.75">
      <c r="A43" s="40" t="s">
        <v>143</v>
      </c>
      <c r="B43" s="34"/>
      <c r="C43" s="34"/>
      <c r="D43" s="34"/>
      <c r="E43" s="34"/>
      <c r="F43" s="34"/>
      <c r="G43" s="34"/>
      <c r="H43" s="34"/>
      <c r="I43" s="34"/>
    </row>
    <row r="44" spans="1:9" ht="15.75">
      <c r="A44" s="45" t="s">
        <v>514</v>
      </c>
      <c r="B44" s="34"/>
      <c r="C44" s="34"/>
      <c r="D44" s="34"/>
      <c r="E44" s="34"/>
      <c r="F44" s="34"/>
      <c r="G44" s="34"/>
      <c r="H44" s="34"/>
      <c r="I44" s="34"/>
    </row>
    <row r="45" spans="1:9" ht="15.75">
      <c r="A45" s="45" t="s">
        <v>503</v>
      </c>
      <c r="B45" s="34"/>
      <c r="C45" s="34"/>
      <c r="D45" s="34"/>
      <c r="E45" s="34"/>
      <c r="F45" s="34"/>
      <c r="G45" s="34"/>
      <c r="H45" s="34"/>
      <c r="I45" s="34"/>
    </row>
    <row r="46" spans="1:9" ht="15.75">
      <c r="B46" s="34"/>
      <c r="C46" s="34"/>
      <c r="D46" s="34"/>
      <c r="E46" s="34"/>
      <c r="F46" s="34"/>
      <c r="G46" s="34"/>
      <c r="H46" s="34"/>
      <c r="I46" s="34"/>
    </row>
    <row r="47" spans="1:9">
      <c r="A47" s="10"/>
    </row>
    <row r="48" spans="1:9">
      <c r="A48" s="10"/>
    </row>
    <row r="49" spans="1:1">
      <c r="A49" s="10"/>
    </row>
    <row r="50" spans="1:1">
      <c r="A50" s="10"/>
    </row>
    <row r="53" spans="1:1" ht="15" customHeight="1"/>
    <row r="57" spans="1:1" ht="13.5" customHeight="1"/>
    <row r="58" spans="1:1" ht="38.25" customHeight="1"/>
    <row r="59" spans="1:1" ht="51" customHeight="1"/>
    <row r="60" spans="1:1" ht="28.35" customHeight="1"/>
    <row r="61" spans="1:1" ht="51" customHeight="1"/>
    <row r="62" spans="1:1" ht="28.35" customHeight="1"/>
    <row r="63" spans="1:1" ht="51" customHeight="1"/>
    <row r="64" spans="1:1" ht="28.35" customHeight="1"/>
    <row r="65" ht="51" customHeight="1"/>
    <row r="66" ht="28.35" customHeight="1"/>
    <row r="67" ht="51" customHeight="1"/>
    <row r="68" ht="28.35" customHeight="1"/>
    <row r="69" ht="51" customHeight="1"/>
    <row r="70" ht="28.35" customHeight="1"/>
    <row r="71" ht="51" customHeight="1"/>
    <row r="72" ht="28.35" customHeight="1"/>
    <row r="73" ht="51" customHeight="1"/>
    <row r="74" ht="28.35" customHeight="1"/>
    <row r="75" ht="19.5" customHeight="1"/>
    <row r="76" ht="39" customHeight="1"/>
    <row r="77" ht="51" customHeight="1"/>
    <row r="78" ht="28.35" customHeight="1"/>
    <row r="79" ht="51" customHeight="1"/>
    <row r="80" ht="28.35" customHeight="1"/>
    <row r="81" ht="51" customHeight="1"/>
    <row r="82" ht="28.35" customHeight="1"/>
    <row r="83" ht="51" customHeight="1"/>
    <row r="84" ht="28.35" customHeight="1"/>
    <row r="85" ht="51" customHeight="1"/>
    <row r="86" ht="28.35" customHeight="1"/>
    <row r="87" ht="51" customHeight="1"/>
    <row r="88" ht="28.35" customHeight="1"/>
    <row r="89" ht="51" customHeight="1"/>
    <row r="90" ht="28.35" customHeight="1"/>
    <row r="91" ht="51" customHeight="1"/>
    <row r="92" ht="28.35" customHeight="1"/>
    <row r="93" ht="51" customHeight="1"/>
    <row r="94" ht="19.5" customHeight="1"/>
    <row r="95" ht="15" customHeight="1"/>
    <row r="98" ht="18.75" customHeight="1"/>
  </sheetData>
  <sheetProtection sheet="1" objects="1" scenarios="1"/>
  <mergeCells count="12">
    <mergeCell ref="F36:I36"/>
    <mergeCell ref="F38:I38"/>
    <mergeCell ref="D14:E14"/>
    <mergeCell ref="A9:I9"/>
    <mergeCell ref="A10:I10"/>
    <mergeCell ref="A11:I11"/>
    <mergeCell ref="A19:C19"/>
    <mergeCell ref="A14:C14"/>
    <mergeCell ref="A15:C15"/>
    <mergeCell ref="A16:C16"/>
    <mergeCell ref="A17:C17"/>
    <mergeCell ref="A18:C18"/>
  </mergeCells>
  <dataValidations count="1">
    <dataValidation type="custom" allowBlank="1" showInputMessage="1" showErrorMessage="1" errorTitle="Krivi email" error="Upisani email je pogrešan jer ili sadrži razmak ili ne sadrži @." sqref="C31">
      <formula1>+AND(FIND("@",C31),FIND(".",C31),ISERROR(FIND(" ",C31)))</formula1>
    </dataValidation>
  </dataValidations>
  <pageMargins left="0.70866141732283472" right="0.70866141732283472" top="0.74803149606299213" bottom="0.74803149606299213" header="0.31496062992125984" footer="0.31496062992125984"/>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sheetPr>
    <tabColor rgb="FFFFFF00"/>
  </sheetPr>
  <dimension ref="A1:G299"/>
  <sheetViews>
    <sheetView view="pageLayout" topLeftCell="B1" zoomScale="90" zoomScalePageLayoutView="90" workbookViewId="0">
      <selection activeCell="G5" sqref="G5"/>
    </sheetView>
  </sheetViews>
  <sheetFormatPr defaultRowHeight="12.75"/>
  <cols>
    <col min="1" max="1" width="13.28515625" style="30" customWidth="1"/>
    <col min="2" max="2" width="11.5703125" style="27" customWidth="1"/>
    <col min="3" max="3" width="19.5703125" style="28" customWidth="1"/>
    <col min="4" max="4" width="52.85546875" style="27" customWidth="1"/>
    <col min="5" max="5" width="12.140625" style="27" customWidth="1"/>
    <col min="6" max="6" width="12.85546875" style="27" customWidth="1"/>
    <col min="7" max="7" width="13" style="29" customWidth="1"/>
    <col min="8" max="16384" width="9.140625" style="26"/>
  </cols>
  <sheetData>
    <row r="1" spans="1:7" s="7" customFormat="1" ht="23.25" customHeight="1">
      <c r="A1" s="82" t="s">
        <v>515</v>
      </c>
      <c r="B1" s="82"/>
      <c r="C1" s="82"/>
      <c r="D1" s="82"/>
      <c r="E1" s="82"/>
      <c r="F1" s="82"/>
      <c r="G1" s="82"/>
    </row>
    <row r="2" spans="1:7" s="7" customFormat="1" ht="15.75" thickBot="1">
      <c r="A2" s="83" t="s">
        <v>507</v>
      </c>
      <c r="B2" s="84"/>
      <c r="C2" s="84"/>
      <c r="D2" s="84"/>
      <c r="E2" s="84"/>
      <c r="F2" s="84"/>
      <c r="G2" s="85"/>
    </row>
    <row r="3" spans="1:7" s="7" customFormat="1" ht="15" customHeight="1" thickBot="1">
      <c r="E3" s="72" t="s">
        <v>509</v>
      </c>
      <c r="F3" s="67">
        <f>SUM(F5:F65536)</f>
        <v>82544.509999999995</v>
      </c>
      <c r="G3" s="65">
        <f>SUM(G5:G65536)</f>
        <v>61443.75</v>
      </c>
    </row>
    <row r="4" spans="1:7" s="7" customFormat="1" ht="83.25" customHeight="1" thickBot="1">
      <c r="A4" s="23" t="s">
        <v>184</v>
      </c>
      <c r="B4" s="24" t="s">
        <v>0</v>
      </c>
      <c r="C4" s="25" t="s">
        <v>504</v>
      </c>
      <c r="D4" s="24" t="s">
        <v>505</v>
      </c>
      <c r="E4" s="32" t="s">
        <v>510</v>
      </c>
      <c r="F4" s="71" t="s">
        <v>506</v>
      </c>
      <c r="G4" s="33" t="s">
        <v>172</v>
      </c>
    </row>
    <row r="5" spans="1:7" ht="169.5" customHeight="1">
      <c r="A5" s="30" t="s">
        <v>518</v>
      </c>
      <c r="B5" s="27" t="s">
        <v>519</v>
      </c>
      <c r="C5" s="28" t="s">
        <v>520</v>
      </c>
      <c r="D5" s="27" t="s">
        <v>553</v>
      </c>
      <c r="E5" s="66" t="s">
        <v>521</v>
      </c>
      <c r="F5" s="29">
        <v>21404.51</v>
      </c>
      <c r="G5" s="29">
        <v>17603.75</v>
      </c>
    </row>
    <row r="6" spans="1:7" ht="170.1" customHeight="1">
      <c r="A6" s="30" t="s">
        <v>518</v>
      </c>
      <c r="B6" s="27" t="s">
        <v>524</v>
      </c>
      <c r="C6" s="28" t="s">
        <v>523</v>
      </c>
      <c r="D6" s="27" t="s">
        <v>522</v>
      </c>
      <c r="E6" s="27" t="s">
        <v>526</v>
      </c>
      <c r="F6" s="29">
        <v>13000</v>
      </c>
      <c r="G6" s="29">
        <v>12200</v>
      </c>
    </row>
    <row r="7" spans="1:7" ht="170.1" customHeight="1">
      <c r="A7" s="30" t="s">
        <v>518</v>
      </c>
      <c r="B7" s="27" t="s">
        <v>532</v>
      </c>
      <c r="C7" s="28" t="s">
        <v>525</v>
      </c>
      <c r="D7" s="27" t="s">
        <v>538</v>
      </c>
      <c r="E7" s="27" t="s">
        <v>527</v>
      </c>
      <c r="F7" s="29">
        <v>5800</v>
      </c>
      <c r="G7" s="29">
        <v>4500</v>
      </c>
    </row>
    <row r="8" spans="1:7" ht="170.1" customHeight="1">
      <c r="A8" s="30" t="s">
        <v>518</v>
      </c>
      <c r="B8" s="27" t="s">
        <v>529</v>
      </c>
      <c r="C8" s="28" t="s">
        <v>530</v>
      </c>
      <c r="D8" s="27" t="s">
        <v>528</v>
      </c>
      <c r="E8" s="27" t="s">
        <v>531</v>
      </c>
      <c r="F8" s="29">
        <v>2140</v>
      </c>
      <c r="G8" s="29">
        <v>2140</v>
      </c>
    </row>
    <row r="9" spans="1:7" ht="170.1" customHeight="1">
      <c r="A9" s="30" t="s">
        <v>533</v>
      </c>
      <c r="B9" s="27" t="s">
        <v>535</v>
      </c>
      <c r="C9" s="73" t="s">
        <v>537</v>
      </c>
      <c r="D9" s="27" t="s">
        <v>534</v>
      </c>
      <c r="E9" s="27" t="s">
        <v>536</v>
      </c>
      <c r="F9" s="29">
        <v>11700</v>
      </c>
      <c r="G9" s="29">
        <v>8000</v>
      </c>
    </row>
    <row r="10" spans="1:7" ht="170.1" customHeight="1">
      <c r="A10" s="30" t="s">
        <v>533</v>
      </c>
      <c r="B10" s="27" t="s">
        <v>539</v>
      </c>
      <c r="C10" s="28" t="s">
        <v>540</v>
      </c>
      <c r="D10" s="27" t="s">
        <v>541</v>
      </c>
      <c r="E10" s="27" t="s">
        <v>542</v>
      </c>
      <c r="F10" s="29">
        <v>7600</v>
      </c>
      <c r="G10" s="29">
        <v>2500</v>
      </c>
    </row>
    <row r="11" spans="1:7" ht="170.1" customHeight="1">
      <c r="A11" s="30" t="s">
        <v>533</v>
      </c>
      <c r="B11" s="27" t="s">
        <v>543</v>
      </c>
      <c r="C11" s="28" t="s">
        <v>545</v>
      </c>
      <c r="D11" s="27" t="s">
        <v>554</v>
      </c>
      <c r="E11" s="27" t="s">
        <v>544</v>
      </c>
      <c r="F11" s="29">
        <v>14000</v>
      </c>
      <c r="G11" s="29">
        <v>8000</v>
      </c>
    </row>
    <row r="12" spans="1:7" ht="170.1" customHeight="1">
      <c r="A12" s="30" t="s">
        <v>518</v>
      </c>
      <c r="B12" s="27" t="s">
        <v>547</v>
      </c>
      <c r="C12" s="28" t="s">
        <v>546</v>
      </c>
      <c r="D12" s="27" t="s">
        <v>548</v>
      </c>
      <c r="E12" s="27" t="s">
        <v>549</v>
      </c>
      <c r="F12" s="29">
        <v>6900</v>
      </c>
      <c r="G12" s="29">
        <v>6500</v>
      </c>
    </row>
    <row r="13" spans="1:7" ht="170.1" customHeight="1">
      <c r="F13" s="29"/>
    </row>
    <row r="14" spans="1:7" ht="170.1" customHeight="1">
      <c r="F14" s="29"/>
    </row>
    <row r="15" spans="1:7" ht="170.1" customHeight="1">
      <c r="F15" s="29"/>
    </row>
    <row r="16" spans="1:7" ht="170.1" customHeight="1">
      <c r="F16" s="29"/>
    </row>
    <row r="17" spans="6:6" ht="170.1" customHeight="1">
      <c r="F17" s="29"/>
    </row>
    <row r="18" spans="6:6" ht="170.1" customHeight="1">
      <c r="F18" s="29"/>
    </row>
    <row r="19" spans="6:6" ht="170.1" customHeight="1">
      <c r="F19" s="29"/>
    </row>
    <row r="20" spans="6:6" ht="170.1" customHeight="1">
      <c r="F20" s="29"/>
    </row>
    <row r="21" spans="6:6" ht="170.1" customHeight="1">
      <c r="F21" s="29"/>
    </row>
    <row r="22" spans="6:6" ht="170.1" customHeight="1">
      <c r="F22" s="29"/>
    </row>
    <row r="23" spans="6:6" ht="170.1" customHeight="1">
      <c r="F23" s="29"/>
    </row>
    <row r="24" spans="6:6" ht="170.1" customHeight="1">
      <c r="F24" s="29"/>
    </row>
    <row r="25" spans="6:6" ht="170.1" customHeight="1">
      <c r="F25" s="29"/>
    </row>
    <row r="26" spans="6:6" ht="170.1" customHeight="1">
      <c r="F26" s="29"/>
    </row>
    <row r="27" spans="6:6" ht="170.1" customHeight="1">
      <c r="F27" s="29"/>
    </row>
    <row r="28" spans="6:6" ht="170.1" customHeight="1">
      <c r="F28" s="29"/>
    </row>
    <row r="29" spans="6:6" ht="170.1" customHeight="1">
      <c r="F29" s="29"/>
    </row>
    <row r="30" spans="6:6" ht="170.1" customHeight="1">
      <c r="F30" s="29"/>
    </row>
    <row r="31" spans="6:6" ht="170.1" customHeight="1">
      <c r="F31" s="29"/>
    </row>
    <row r="32" spans="6:6" ht="170.1" customHeight="1">
      <c r="F32" s="29"/>
    </row>
    <row r="33" spans="6:6" ht="170.1" customHeight="1">
      <c r="F33" s="29"/>
    </row>
    <row r="34" spans="6:6" ht="170.1" customHeight="1">
      <c r="F34" s="29"/>
    </row>
    <row r="35" spans="6:6" ht="170.1" customHeight="1">
      <c r="F35" s="29"/>
    </row>
    <row r="36" spans="6:6" ht="170.1" customHeight="1">
      <c r="F36" s="29"/>
    </row>
    <row r="37" spans="6:6" ht="170.1" customHeight="1">
      <c r="F37" s="29"/>
    </row>
    <row r="38" spans="6:6" ht="170.1" customHeight="1">
      <c r="F38" s="29"/>
    </row>
    <row r="39" spans="6:6" ht="170.1" customHeight="1">
      <c r="F39" s="29"/>
    </row>
    <row r="40" spans="6:6" ht="170.1" customHeight="1">
      <c r="F40" s="29"/>
    </row>
    <row r="41" spans="6:6" ht="170.1" customHeight="1">
      <c r="F41" s="29"/>
    </row>
    <row r="42" spans="6:6" ht="170.1" customHeight="1">
      <c r="F42" s="29"/>
    </row>
    <row r="43" spans="6:6" ht="170.1" customHeight="1">
      <c r="F43" s="29"/>
    </row>
    <row r="44" spans="6:6" ht="170.1" customHeight="1">
      <c r="F44" s="29"/>
    </row>
    <row r="45" spans="6:6" ht="170.1" customHeight="1">
      <c r="F45" s="29"/>
    </row>
    <row r="46" spans="6:6" ht="170.1" customHeight="1">
      <c r="F46" s="29"/>
    </row>
    <row r="47" spans="6:6" ht="170.1" customHeight="1">
      <c r="F47" s="29"/>
    </row>
    <row r="48" spans="6:6" ht="170.1" customHeight="1">
      <c r="F48" s="29"/>
    </row>
    <row r="49" spans="6:6" ht="170.1" customHeight="1">
      <c r="F49" s="29"/>
    </row>
    <row r="50" spans="6:6" ht="170.1" customHeight="1">
      <c r="F50" s="29"/>
    </row>
    <row r="51" spans="6:6" ht="170.1" customHeight="1">
      <c r="F51" s="29"/>
    </row>
    <row r="52" spans="6:6" ht="170.1" customHeight="1">
      <c r="F52" s="29"/>
    </row>
    <row r="53" spans="6:6" ht="170.1" customHeight="1">
      <c r="F53" s="29"/>
    </row>
    <row r="54" spans="6:6" ht="170.1" customHeight="1">
      <c r="F54" s="29"/>
    </row>
    <row r="55" spans="6:6" ht="170.1" customHeight="1">
      <c r="F55" s="29"/>
    </row>
    <row r="56" spans="6:6" ht="170.1" customHeight="1">
      <c r="F56" s="29"/>
    </row>
    <row r="57" spans="6:6" ht="170.1" customHeight="1">
      <c r="F57" s="29"/>
    </row>
    <row r="58" spans="6:6" ht="170.1" customHeight="1">
      <c r="F58" s="29"/>
    </row>
    <row r="59" spans="6:6" ht="170.1" customHeight="1">
      <c r="F59" s="29"/>
    </row>
    <row r="60" spans="6:6" ht="170.1" customHeight="1">
      <c r="F60" s="29"/>
    </row>
    <row r="61" spans="6:6" ht="170.1" customHeight="1">
      <c r="F61" s="29"/>
    </row>
    <row r="62" spans="6:6" ht="170.1" customHeight="1">
      <c r="F62" s="29"/>
    </row>
    <row r="63" spans="6:6" ht="170.1" customHeight="1">
      <c r="F63" s="29"/>
    </row>
    <row r="64" spans="6:6" ht="170.1" customHeight="1">
      <c r="F64" s="29"/>
    </row>
    <row r="65" spans="6:6" ht="170.1" customHeight="1">
      <c r="F65" s="29"/>
    </row>
    <row r="66" spans="6:6" ht="170.1" customHeight="1">
      <c r="F66" s="29"/>
    </row>
    <row r="67" spans="6:6" ht="170.1" customHeight="1">
      <c r="F67" s="29"/>
    </row>
    <row r="68" spans="6:6" ht="170.1" customHeight="1">
      <c r="F68" s="29"/>
    </row>
    <row r="69" spans="6:6" ht="170.1" customHeight="1">
      <c r="F69" s="29"/>
    </row>
    <row r="70" spans="6:6" ht="170.1" customHeight="1">
      <c r="F70" s="29"/>
    </row>
    <row r="71" spans="6:6" ht="170.1" customHeight="1">
      <c r="F71" s="29"/>
    </row>
    <row r="72" spans="6:6" ht="170.1" customHeight="1">
      <c r="F72" s="29"/>
    </row>
    <row r="73" spans="6:6" ht="170.1" customHeight="1">
      <c r="F73" s="29"/>
    </row>
    <row r="74" spans="6:6" ht="170.1" customHeight="1">
      <c r="F74" s="29"/>
    </row>
    <row r="75" spans="6:6" ht="170.1" customHeight="1">
      <c r="F75" s="29"/>
    </row>
    <row r="76" spans="6:6" ht="170.1" customHeight="1">
      <c r="F76" s="29"/>
    </row>
    <row r="77" spans="6:6" ht="170.1" customHeight="1">
      <c r="F77" s="29"/>
    </row>
    <row r="78" spans="6:6" ht="170.1" customHeight="1">
      <c r="F78" s="29"/>
    </row>
    <row r="79" spans="6:6" ht="170.1" customHeight="1">
      <c r="F79" s="29"/>
    </row>
    <row r="80" spans="6:6" ht="170.1" customHeight="1">
      <c r="F80" s="29"/>
    </row>
    <row r="81" spans="6:6" ht="170.1" customHeight="1">
      <c r="F81" s="29"/>
    </row>
    <row r="82" spans="6:6" ht="170.1" customHeight="1">
      <c r="F82" s="29"/>
    </row>
    <row r="83" spans="6:6" ht="170.1" customHeight="1">
      <c r="F83" s="29"/>
    </row>
    <row r="84" spans="6:6" ht="170.1" customHeight="1">
      <c r="F84" s="29"/>
    </row>
    <row r="85" spans="6:6" ht="170.1" customHeight="1">
      <c r="F85" s="29"/>
    </row>
    <row r="86" spans="6:6" ht="170.1" customHeight="1">
      <c r="F86" s="29"/>
    </row>
    <row r="87" spans="6:6" ht="170.1" customHeight="1">
      <c r="F87" s="29"/>
    </row>
    <row r="88" spans="6:6" ht="170.1" customHeight="1">
      <c r="F88" s="29"/>
    </row>
    <row r="89" spans="6:6" ht="170.1" customHeight="1">
      <c r="F89" s="29"/>
    </row>
    <row r="90" spans="6:6" ht="170.1" customHeight="1">
      <c r="F90" s="29"/>
    </row>
    <row r="91" spans="6:6" ht="170.1" customHeight="1">
      <c r="F91" s="29"/>
    </row>
    <row r="92" spans="6:6" ht="170.1" customHeight="1">
      <c r="F92" s="29"/>
    </row>
    <row r="93" spans="6:6" ht="170.1" customHeight="1">
      <c r="F93" s="29"/>
    </row>
    <row r="94" spans="6:6" ht="170.1" customHeight="1">
      <c r="F94" s="29"/>
    </row>
    <row r="95" spans="6:6" ht="170.1" customHeight="1">
      <c r="F95" s="29"/>
    </row>
    <row r="96" spans="6:6" ht="170.1" customHeight="1">
      <c r="F96" s="29"/>
    </row>
    <row r="97" spans="6:6" ht="170.1" customHeight="1">
      <c r="F97" s="29"/>
    </row>
    <row r="98" spans="6:6" ht="170.1" customHeight="1">
      <c r="F98" s="29"/>
    </row>
    <row r="99" spans="6:6" ht="170.1" customHeight="1">
      <c r="F99" s="29"/>
    </row>
    <row r="100" spans="6:6" ht="170.1" customHeight="1">
      <c r="F100" s="29"/>
    </row>
    <row r="101" spans="6:6" ht="170.1" customHeight="1">
      <c r="F101" s="29"/>
    </row>
    <row r="102" spans="6:6" ht="170.1" customHeight="1">
      <c r="F102" s="29"/>
    </row>
    <row r="103" spans="6:6" ht="170.1" customHeight="1">
      <c r="F103" s="29"/>
    </row>
    <row r="104" spans="6:6" ht="170.1" customHeight="1">
      <c r="F104" s="29"/>
    </row>
    <row r="105" spans="6:6" ht="170.1" customHeight="1">
      <c r="F105" s="29"/>
    </row>
    <row r="106" spans="6:6" ht="170.1" customHeight="1">
      <c r="F106" s="29"/>
    </row>
    <row r="107" spans="6:6" ht="170.1" customHeight="1">
      <c r="F107" s="29"/>
    </row>
    <row r="108" spans="6:6" ht="170.1" customHeight="1">
      <c r="F108" s="29"/>
    </row>
    <row r="109" spans="6:6" ht="170.1" customHeight="1">
      <c r="F109" s="29"/>
    </row>
    <row r="110" spans="6:6" ht="170.1" customHeight="1">
      <c r="F110" s="29"/>
    </row>
    <row r="111" spans="6:6" ht="170.1" customHeight="1">
      <c r="F111" s="29"/>
    </row>
    <row r="112" spans="6:6" ht="170.1" customHeight="1">
      <c r="F112" s="29"/>
    </row>
    <row r="113" spans="6:6" ht="170.1" customHeight="1">
      <c r="F113" s="29"/>
    </row>
    <row r="114" spans="6:6" ht="170.1" customHeight="1">
      <c r="F114" s="29"/>
    </row>
    <row r="115" spans="6:6" ht="170.1" customHeight="1">
      <c r="F115" s="29"/>
    </row>
    <row r="116" spans="6:6" ht="170.1" customHeight="1">
      <c r="F116" s="29"/>
    </row>
    <row r="117" spans="6:6" ht="170.1" customHeight="1">
      <c r="F117" s="29"/>
    </row>
    <row r="118" spans="6:6" ht="170.1" customHeight="1">
      <c r="F118" s="29"/>
    </row>
    <row r="119" spans="6:6" ht="170.1" customHeight="1">
      <c r="F119" s="29"/>
    </row>
    <row r="120" spans="6:6" ht="170.1" customHeight="1">
      <c r="F120" s="29"/>
    </row>
    <row r="121" spans="6:6" ht="170.1" customHeight="1">
      <c r="F121" s="29"/>
    </row>
    <row r="122" spans="6:6" ht="170.1" customHeight="1">
      <c r="F122" s="29"/>
    </row>
    <row r="123" spans="6:6" ht="170.1" customHeight="1">
      <c r="F123" s="29"/>
    </row>
    <row r="124" spans="6:6" ht="170.1" customHeight="1">
      <c r="F124" s="29"/>
    </row>
    <row r="125" spans="6:6" ht="170.1" customHeight="1">
      <c r="F125" s="29"/>
    </row>
    <row r="126" spans="6:6" ht="170.1" customHeight="1">
      <c r="F126" s="29"/>
    </row>
    <row r="127" spans="6:6" ht="170.1" customHeight="1">
      <c r="F127" s="29"/>
    </row>
    <row r="128" spans="6:6" ht="170.1" customHeight="1">
      <c r="F128" s="29"/>
    </row>
    <row r="129" spans="6:6" ht="170.1" customHeight="1">
      <c r="F129" s="29"/>
    </row>
    <row r="130" spans="6:6" ht="170.1" customHeight="1">
      <c r="F130" s="29"/>
    </row>
    <row r="131" spans="6:6" ht="170.1" customHeight="1">
      <c r="F131" s="29"/>
    </row>
    <row r="132" spans="6:6" ht="170.1" customHeight="1">
      <c r="F132" s="29"/>
    </row>
    <row r="133" spans="6:6" ht="170.1" customHeight="1">
      <c r="F133" s="29"/>
    </row>
    <row r="134" spans="6:6" ht="170.1" customHeight="1">
      <c r="F134" s="29"/>
    </row>
    <row r="135" spans="6:6" ht="170.1" customHeight="1">
      <c r="F135" s="29"/>
    </row>
    <row r="136" spans="6:6" ht="170.1" customHeight="1">
      <c r="F136" s="29"/>
    </row>
    <row r="137" spans="6:6" ht="170.1" customHeight="1">
      <c r="F137" s="29"/>
    </row>
    <row r="138" spans="6:6" ht="170.1" customHeight="1">
      <c r="F138" s="29"/>
    </row>
    <row r="139" spans="6:6" ht="170.1" customHeight="1">
      <c r="F139" s="29"/>
    </row>
    <row r="140" spans="6:6" ht="170.1" customHeight="1">
      <c r="F140" s="29"/>
    </row>
    <row r="141" spans="6:6" ht="170.1" customHeight="1">
      <c r="F141" s="29"/>
    </row>
    <row r="142" spans="6:6" ht="170.1" customHeight="1">
      <c r="F142" s="29"/>
    </row>
    <row r="143" spans="6:6" ht="170.1" customHeight="1">
      <c r="F143" s="29"/>
    </row>
    <row r="144" spans="6:6" ht="170.1" customHeight="1">
      <c r="F144" s="29"/>
    </row>
    <row r="145" spans="6:6" ht="170.1" customHeight="1">
      <c r="F145" s="29"/>
    </row>
    <row r="146" spans="6:6" ht="170.1" customHeight="1">
      <c r="F146" s="29"/>
    </row>
    <row r="147" spans="6:6" ht="170.1" customHeight="1">
      <c r="F147" s="29"/>
    </row>
    <row r="148" spans="6:6" ht="170.1" customHeight="1">
      <c r="F148" s="29"/>
    </row>
    <row r="149" spans="6:6" ht="170.1" customHeight="1">
      <c r="F149" s="29"/>
    </row>
    <row r="150" spans="6:6" ht="170.1" customHeight="1">
      <c r="F150" s="29"/>
    </row>
    <row r="151" spans="6:6" ht="170.1" customHeight="1">
      <c r="F151" s="29"/>
    </row>
    <row r="152" spans="6:6" ht="170.1" customHeight="1">
      <c r="F152" s="29"/>
    </row>
    <row r="153" spans="6:6" ht="170.1" customHeight="1">
      <c r="F153" s="29"/>
    </row>
    <row r="154" spans="6:6" ht="170.1" customHeight="1">
      <c r="F154" s="29"/>
    </row>
    <row r="155" spans="6:6" ht="170.1" customHeight="1">
      <c r="F155" s="29"/>
    </row>
    <row r="156" spans="6:6" ht="170.1" customHeight="1">
      <c r="F156" s="29"/>
    </row>
    <row r="157" spans="6:6" ht="170.1" customHeight="1">
      <c r="F157" s="29"/>
    </row>
    <row r="158" spans="6:6" ht="170.1" customHeight="1">
      <c r="F158" s="29"/>
    </row>
    <row r="159" spans="6:6" ht="170.1" customHeight="1">
      <c r="F159" s="29"/>
    </row>
    <row r="160" spans="6:6" ht="170.1" customHeight="1">
      <c r="F160" s="29"/>
    </row>
    <row r="161" spans="6:6" ht="170.1" customHeight="1">
      <c r="F161" s="29"/>
    </row>
    <row r="162" spans="6:6" ht="170.1" customHeight="1">
      <c r="F162" s="29"/>
    </row>
    <row r="163" spans="6:6" ht="170.1" customHeight="1">
      <c r="F163" s="29"/>
    </row>
    <row r="164" spans="6:6" ht="170.1" customHeight="1">
      <c r="F164" s="29"/>
    </row>
    <row r="165" spans="6:6" ht="170.1" customHeight="1">
      <c r="F165" s="29"/>
    </row>
    <row r="166" spans="6:6" ht="170.1" customHeight="1">
      <c r="F166" s="29"/>
    </row>
    <row r="167" spans="6:6" ht="170.1" customHeight="1">
      <c r="F167" s="29"/>
    </row>
    <row r="168" spans="6:6" ht="170.1" customHeight="1">
      <c r="F168" s="29"/>
    </row>
    <row r="169" spans="6:6" ht="170.1" customHeight="1">
      <c r="F169" s="29"/>
    </row>
    <row r="170" spans="6:6" ht="170.1" customHeight="1">
      <c r="F170" s="29"/>
    </row>
    <row r="171" spans="6:6" ht="170.1" customHeight="1">
      <c r="F171" s="29"/>
    </row>
    <row r="172" spans="6:6" ht="170.1" customHeight="1">
      <c r="F172" s="29"/>
    </row>
    <row r="173" spans="6:6" ht="170.1" customHeight="1">
      <c r="F173" s="29"/>
    </row>
    <row r="174" spans="6:6" ht="170.1" customHeight="1">
      <c r="F174" s="29"/>
    </row>
    <row r="175" spans="6:6" ht="170.1" customHeight="1">
      <c r="F175" s="29"/>
    </row>
    <row r="176" spans="6:6" ht="170.1" customHeight="1">
      <c r="F176" s="29"/>
    </row>
    <row r="177" spans="6:6" ht="170.1" customHeight="1">
      <c r="F177" s="29"/>
    </row>
    <row r="178" spans="6:6" ht="170.1" customHeight="1">
      <c r="F178" s="29"/>
    </row>
    <row r="179" spans="6:6" ht="170.1" customHeight="1">
      <c r="F179" s="29"/>
    </row>
    <row r="180" spans="6:6" ht="170.1" customHeight="1">
      <c r="F180" s="29"/>
    </row>
    <row r="181" spans="6:6" ht="170.1" customHeight="1">
      <c r="F181" s="29"/>
    </row>
    <row r="182" spans="6:6" ht="170.1" customHeight="1">
      <c r="F182" s="29"/>
    </row>
    <row r="183" spans="6:6" ht="170.1" customHeight="1">
      <c r="F183" s="29"/>
    </row>
    <row r="184" spans="6:6" ht="170.1" customHeight="1"/>
    <row r="185" spans="6:6" ht="170.1" customHeight="1"/>
    <row r="186" spans="6:6" ht="170.1" customHeight="1"/>
    <row r="187" spans="6:6" ht="170.1" customHeight="1"/>
    <row r="188" spans="6:6" ht="170.1" customHeight="1"/>
    <row r="189" spans="6:6" ht="170.1" customHeight="1"/>
    <row r="190" spans="6:6" ht="170.1" customHeight="1"/>
    <row r="191" spans="6:6" ht="170.1" customHeight="1"/>
    <row r="192" spans="6:6" ht="170.1" customHeight="1"/>
    <row r="193" ht="170.1" customHeight="1"/>
    <row r="194" ht="170.1" customHeight="1"/>
    <row r="195" ht="170.1" customHeight="1"/>
    <row r="196" ht="170.1" customHeight="1"/>
    <row r="197" ht="170.1" customHeight="1"/>
    <row r="198" ht="170.1" customHeight="1"/>
    <row r="199" ht="170.1" customHeight="1"/>
    <row r="200" ht="170.1" customHeight="1"/>
    <row r="201" ht="170.1" customHeight="1"/>
    <row r="202" ht="170.1" customHeight="1"/>
    <row r="203" ht="170.1" customHeight="1"/>
    <row r="204" ht="170.1" customHeight="1"/>
    <row r="205" ht="170.1" customHeight="1"/>
    <row r="206" ht="170.1" customHeight="1"/>
    <row r="207" ht="170.1" customHeight="1"/>
    <row r="208" ht="170.1" customHeight="1"/>
    <row r="209" ht="170.1" customHeight="1"/>
    <row r="210" ht="170.1" customHeight="1"/>
    <row r="211" ht="170.1" customHeight="1"/>
    <row r="212" ht="170.1" customHeight="1"/>
    <row r="213" ht="170.1" customHeight="1"/>
    <row r="214" ht="170.1" customHeight="1"/>
    <row r="215" ht="170.1" customHeight="1"/>
    <row r="216" ht="170.1" customHeight="1"/>
    <row r="217" ht="170.1" customHeight="1"/>
    <row r="218" ht="170.1" customHeight="1"/>
    <row r="219" ht="170.1" customHeight="1"/>
    <row r="220" ht="170.1" customHeight="1"/>
    <row r="221" ht="170.1" customHeight="1"/>
    <row r="222" ht="170.1" customHeight="1"/>
    <row r="223" ht="170.1" customHeight="1"/>
    <row r="224" ht="170.1" customHeight="1"/>
    <row r="225" ht="170.1" customHeight="1"/>
    <row r="226" ht="170.1" customHeight="1"/>
    <row r="227" ht="170.1" customHeight="1"/>
    <row r="228" ht="170.1" customHeight="1"/>
    <row r="229" ht="170.1" customHeight="1"/>
    <row r="230" ht="170.1" customHeight="1"/>
    <row r="231" ht="170.1" customHeight="1"/>
    <row r="232" ht="170.1" customHeight="1"/>
    <row r="233" ht="170.1" customHeight="1"/>
    <row r="234" ht="170.1" customHeight="1"/>
    <row r="235" ht="170.1" customHeight="1"/>
    <row r="236" ht="170.1" customHeight="1"/>
    <row r="237" ht="170.1" customHeight="1"/>
    <row r="238" ht="170.1" customHeight="1"/>
    <row r="239" ht="170.1" customHeight="1"/>
    <row r="240" ht="170.1" customHeight="1"/>
    <row r="241" ht="170.1" customHeight="1"/>
    <row r="242" ht="170.1" customHeight="1"/>
    <row r="243" ht="170.1" customHeight="1"/>
    <row r="244" ht="170.1" customHeight="1"/>
    <row r="245" ht="170.1" customHeight="1"/>
    <row r="246" ht="170.1" customHeight="1"/>
    <row r="247" ht="170.1" customHeight="1"/>
    <row r="248" ht="170.1" customHeight="1"/>
    <row r="249" ht="170.1" customHeight="1"/>
    <row r="250" ht="170.1" customHeight="1"/>
    <row r="251" ht="170.1" customHeight="1"/>
    <row r="252" ht="170.1" customHeight="1"/>
    <row r="253" ht="170.1" customHeight="1"/>
    <row r="254" ht="170.1" customHeight="1"/>
    <row r="255" ht="170.1" customHeight="1"/>
    <row r="256" ht="170.1" customHeight="1"/>
    <row r="257" ht="170.1" customHeight="1"/>
    <row r="258" ht="170.1" customHeight="1"/>
    <row r="259" ht="170.1" customHeight="1"/>
    <row r="260" ht="170.1" customHeight="1"/>
    <row r="261" ht="170.1" customHeight="1"/>
    <row r="262" ht="170.1" customHeight="1"/>
    <row r="263" ht="170.1" customHeight="1"/>
    <row r="264" ht="170.1" customHeight="1"/>
    <row r="265" ht="170.1" customHeight="1"/>
    <row r="266" ht="170.1" customHeight="1"/>
    <row r="267" ht="170.1" customHeight="1"/>
    <row r="268" ht="170.1" customHeight="1"/>
    <row r="269" ht="170.1" customHeight="1"/>
    <row r="270" ht="170.1" customHeight="1"/>
    <row r="271" ht="170.1" customHeight="1"/>
    <row r="272" ht="170.1" customHeight="1"/>
    <row r="273" ht="170.1" customHeight="1"/>
    <row r="274" ht="170.1" customHeight="1"/>
    <row r="275" ht="170.1" customHeight="1"/>
    <row r="276" ht="170.1" customHeight="1"/>
    <row r="277" ht="170.1" customHeight="1"/>
    <row r="278" ht="170.1" customHeight="1"/>
    <row r="279" ht="170.1" customHeight="1"/>
    <row r="280" ht="170.1" customHeight="1"/>
    <row r="281" ht="170.1" customHeight="1"/>
    <row r="282" ht="170.1" customHeight="1"/>
    <row r="283" ht="170.1" customHeight="1"/>
    <row r="284" ht="170.1" customHeight="1"/>
    <row r="285" ht="170.1" customHeight="1"/>
    <row r="286" ht="170.1" customHeight="1"/>
    <row r="287" ht="170.1" customHeight="1"/>
    <row r="288" ht="170.1" customHeight="1"/>
    <row r="289" ht="170.1" customHeight="1"/>
    <row r="290" ht="170.1" customHeight="1"/>
    <row r="291" ht="170.1" customHeight="1"/>
    <row r="292" ht="170.1" customHeight="1"/>
    <row r="293" ht="170.1" customHeight="1"/>
    <row r="294" ht="170.1" customHeight="1"/>
    <row r="295" ht="170.1" customHeight="1"/>
    <row r="296" ht="170.1" customHeight="1"/>
    <row r="297" ht="170.1" customHeight="1"/>
    <row r="298" ht="170.1" customHeight="1"/>
    <row r="299" ht="170.1" customHeight="1"/>
  </sheetData>
  <sheetProtection formatCells="0" formatColumns="0" formatRows="0" insertColumns="0" insertRows="0" insertHyperlinks="0" deleteColumns="0" deleteRows="0" sort="0" autoFilter="0" pivotTables="0"/>
  <mergeCells count="2">
    <mergeCell ref="A1:G1"/>
    <mergeCell ref="A2:G2"/>
  </mergeCells>
  <printOptions gridLines="1"/>
  <pageMargins left="0.51181102362204722" right="0.51181102362204722" top="0.55118110236220474" bottom="0.55118110236220474" header="0" footer="0"/>
  <pageSetup paperSize="9" orientation="landscape" horizontalDpi="4294967295" verticalDpi="4294967295" r:id="rId1"/>
  <legacyDrawing r:id="rId2"/>
  <extLst xmlns:x14="http://schemas.microsoft.com/office/spreadsheetml/2009/9/main">
    <ext uri="{CCE6A557-97BC-4b89-ADB6-D9C93CAAB3DF}">
      <x14:dataValidations xmlns:xm="http://schemas.microsoft.com/office/excel/2006/main" count="1">
        <x14:dataValidation type="list" allowBlank="1" showInputMessage="1" showErrorMessage="1">
          <x14:formula1>
            <xm:f>'Programske djelatnosti'!$A$1:$A$27</xm:f>
          </x14:formula1>
          <xm:sqref>A5:A1048576</xm:sqref>
        </x14:dataValidation>
      </x14:dataValidations>
    </ext>
  </extLst>
</worksheet>
</file>

<file path=xl/worksheets/sheet3.xml><?xml version="1.0" encoding="utf-8"?>
<worksheet xmlns="http://schemas.openxmlformats.org/spreadsheetml/2006/main" xmlns:r="http://schemas.openxmlformats.org/officeDocument/2006/relationships">
  <sheetPr>
    <tabColor rgb="FFFFFF00"/>
  </sheetPr>
  <dimension ref="A1:I23"/>
  <sheetViews>
    <sheetView view="pageLayout" workbookViewId="0">
      <selection activeCell="E4" sqref="E4"/>
    </sheetView>
  </sheetViews>
  <sheetFormatPr defaultRowHeight="15"/>
  <cols>
    <col min="1" max="1" width="7.5703125" bestFit="1" customWidth="1"/>
    <col min="2" max="2" width="38" customWidth="1"/>
    <col min="3" max="3" width="13.28515625" style="56" customWidth="1"/>
    <col min="4" max="4" width="15.28515625" style="56" customWidth="1"/>
    <col min="5" max="7" width="11.28515625" style="56" customWidth="1"/>
    <col min="8" max="8" width="11.140625" style="56" customWidth="1"/>
    <col min="9" max="9" width="13.28515625" style="56" customWidth="1"/>
  </cols>
  <sheetData>
    <row r="1" spans="1:9">
      <c r="A1" s="91" t="s">
        <v>499</v>
      </c>
      <c r="B1" s="91" t="s">
        <v>511</v>
      </c>
      <c r="C1" s="86" t="s">
        <v>489</v>
      </c>
      <c r="D1" s="86" t="s">
        <v>490</v>
      </c>
      <c r="E1" s="94" t="s">
        <v>491</v>
      </c>
      <c r="F1" s="95"/>
      <c r="G1" s="95"/>
      <c r="H1" s="96"/>
      <c r="I1" s="86" t="s">
        <v>492</v>
      </c>
    </row>
    <row r="2" spans="1:9" ht="39" customHeight="1" thickBot="1">
      <c r="A2" s="92"/>
      <c r="B2" s="93"/>
      <c r="C2" s="87"/>
      <c r="D2" s="87"/>
      <c r="E2" s="51" t="s">
        <v>493</v>
      </c>
      <c r="F2" s="51" t="s">
        <v>494</v>
      </c>
      <c r="G2" s="51" t="s">
        <v>495</v>
      </c>
      <c r="H2" s="51" t="s">
        <v>496</v>
      </c>
      <c r="I2" s="87"/>
    </row>
    <row r="3" spans="1:9" ht="17.25" thickBot="1">
      <c r="A3" s="64" t="str">
        <f>+IF(C3=C4," ","GREŠKA")</f>
        <v xml:space="preserve"> </v>
      </c>
      <c r="B3" s="63" t="s">
        <v>508</v>
      </c>
      <c r="C3" s="68">
        <f>+'2. PLAN PROGRAMA'!G3</f>
        <v>61443.75</v>
      </c>
      <c r="D3" s="52"/>
      <c r="E3" s="88"/>
      <c r="F3" s="89"/>
      <c r="G3" s="89"/>
      <c r="H3" s="90"/>
      <c r="I3" s="69">
        <f>+'2. PLAN PROGRAMA'!F3</f>
        <v>82544.509999999995</v>
      </c>
    </row>
    <row r="4" spans="1:9" ht="15.75" customHeight="1" thickBot="1">
      <c r="A4" s="70" t="str">
        <f>+IF(I3=I4," ","GREŠKA")</f>
        <v xml:space="preserve"> </v>
      </c>
      <c r="B4" s="61" t="s">
        <v>497</v>
      </c>
      <c r="C4" s="59">
        <f t="shared" ref="C4:I4" si="0">SUM(C5:C1048576)</f>
        <v>61443.75</v>
      </c>
      <c r="D4" s="54">
        <f t="shared" si="0"/>
        <v>0</v>
      </c>
      <c r="E4" s="54">
        <f t="shared" si="0"/>
        <v>21100.76</v>
      </c>
      <c r="F4" s="54">
        <f t="shared" si="0"/>
        <v>0</v>
      </c>
      <c r="G4" s="54">
        <f t="shared" si="0"/>
        <v>0</v>
      </c>
      <c r="H4" s="54">
        <f t="shared" si="0"/>
        <v>0</v>
      </c>
      <c r="I4" s="54">
        <f t="shared" si="0"/>
        <v>82544.509999999995</v>
      </c>
    </row>
    <row r="5" spans="1:9" ht="22.5" customHeight="1">
      <c r="A5" s="53">
        <v>6711</v>
      </c>
      <c r="B5" s="60" t="str">
        <f>+VLOOKUP(A5,'Kontni plan'!B:C,2,0)</f>
        <v>Prihodi iz nadležnog proračuna za financiranje rashoda poslovanja</v>
      </c>
      <c r="C5" s="55">
        <v>61443.75</v>
      </c>
      <c r="D5" s="55"/>
      <c r="E5" s="55"/>
      <c r="F5" s="55"/>
      <c r="G5" s="55"/>
      <c r="H5" s="55"/>
      <c r="I5" s="55">
        <f>SUM(C5:H5)</f>
        <v>61443.75</v>
      </c>
    </row>
    <row r="6" spans="1:9" ht="22.5" customHeight="1">
      <c r="A6" s="53">
        <v>6615</v>
      </c>
      <c r="B6" s="58" t="str">
        <f>+VLOOKUP(A6,'Kontni plan'!B:C,2,0)</f>
        <v>Prihodi od pruženih usluga</v>
      </c>
      <c r="C6" s="55"/>
      <c r="D6" s="55"/>
      <c r="E6" s="55">
        <v>19900.759999999998</v>
      </c>
      <c r="F6" s="55"/>
      <c r="G6" s="55"/>
      <c r="H6" s="55"/>
      <c r="I6" s="55">
        <f>SUM(C6:H6)</f>
        <v>19900.759999999998</v>
      </c>
    </row>
    <row r="7" spans="1:9" ht="22.5" customHeight="1">
      <c r="A7" s="53">
        <v>6361</v>
      </c>
      <c r="B7" s="58" t="str">
        <f>+VLOOKUP(A7,'Kontni plan'!B:C,2,0)</f>
        <v>Tekuće pomoći proračunskim korisnicima iz proračuna koji im nije nadležan</v>
      </c>
      <c r="C7" s="55"/>
      <c r="D7" s="55"/>
      <c r="E7" s="55">
        <v>1200</v>
      </c>
      <c r="F7" s="55"/>
      <c r="G7" s="55"/>
      <c r="H7" s="55"/>
      <c r="I7" s="55">
        <f t="shared" ref="I7:I19" si="1">SUM(C7:H7)</f>
        <v>1200</v>
      </c>
    </row>
    <row r="8" spans="1:9" ht="22.5" customHeight="1">
      <c r="A8" s="53"/>
      <c r="B8" s="58" t="e">
        <f>+VLOOKUP(A8,'Kontni plan'!B:C,2,0)</f>
        <v>#N/A</v>
      </c>
      <c r="C8" s="55"/>
      <c r="D8" s="55"/>
      <c r="E8" s="55"/>
      <c r="F8" s="55"/>
      <c r="G8" s="55"/>
      <c r="H8" s="55"/>
      <c r="I8" s="55">
        <f t="shared" si="1"/>
        <v>0</v>
      </c>
    </row>
    <row r="9" spans="1:9" ht="22.5" customHeight="1">
      <c r="A9" s="53"/>
      <c r="B9" s="58" t="e">
        <f>+VLOOKUP(A9,'Kontni plan'!B:C,2,0)</f>
        <v>#N/A</v>
      </c>
      <c r="C9" s="55"/>
      <c r="D9" s="55"/>
      <c r="E9" s="55"/>
      <c r="F9" s="55"/>
      <c r="G9" s="55"/>
      <c r="H9" s="55"/>
      <c r="I9" s="55">
        <f t="shared" si="1"/>
        <v>0</v>
      </c>
    </row>
    <row r="10" spans="1:9" ht="22.5" customHeight="1">
      <c r="A10" s="53"/>
      <c r="B10" s="58" t="e">
        <f>+VLOOKUP(A10,'Kontni plan'!B:C,2,0)</f>
        <v>#N/A</v>
      </c>
      <c r="C10" s="55"/>
      <c r="D10" s="55"/>
      <c r="E10" s="55"/>
      <c r="F10" s="55"/>
      <c r="G10" s="55"/>
      <c r="H10" s="55"/>
      <c r="I10" s="55">
        <f t="shared" si="1"/>
        <v>0</v>
      </c>
    </row>
    <row r="11" spans="1:9" ht="22.5" customHeight="1">
      <c r="A11" s="53"/>
      <c r="B11" s="58" t="e">
        <f>+VLOOKUP(A11,'Kontni plan'!B:C,2,0)</f>
        <v>#N/A</v>
      </c>
      <c r="C11" s="55"/>
      <c r="D11" s="55"/>
      <c r="E11" s="55"/>
      <c r="F11" s="55"/>
      <c r="G11" s="55"/>
      <c r="H11" s="55"/>
      <c r="I11" s="55">
        <f t="shared" si="1"/>
        <v>0</v>
      </c>
    </row>
    <row r="12" spans="1:9" ht="22.5" customHeight="1">
      <c r="A12" s="53"/>
      <c r="B12" s="58" t="e">
        <f>+VLOOKUP(A12,'Kontni plan'!B:C,2,0)</f>
        <v>#N/A</v>
      </c>
      <c r="C12" s="55"/>
      <c r="D12" s="55"/>
      <c r="E12" s="55"/>
      <c r="F12" s="55"/>
      <c r="G12" s="55"/>
      <c r="H12" s="55"/>
      <c r="I12" s="55">
        <f t="shared" si="1"/>
        <v>0</v>
      </c>
    </row>
    <row r="13" spans="1:9" ht="22.5" customHeight="1">
      <c r="A13" s="53"/>
      <c r="B13" s="58" t="e">
        <f>+VLOOKUP(A13,'Kontni plan'!B:C,2,0)</f>
        <v>#N/A</v>
      </c>
      <c r="C13" s="55"/>
      <c r="D13" s="55"/>
      <c r="E13" s="55"/>
      <c r="F13" s="55"/>
      <c r="G13" s="55"/>
      <c r="H13" s="55"/>
      <c r="I13" s="55">
        <f t="shared" si="1"/>
        <v>0</v>
      </c>
    </row>
    <row r="14" spans="1:9" ht="22.5" customHeight="1">
      <c r="A14" s="53"/>
      <c r="B14" s="58" t="e">
        <f>+VLOOKUP(A14,'Kontni plan'!B:C,2,0)</f>
        <v>#N/A</v>
      </c>
      <c r="C14" s="55"/>
      <c r="D14" s="55"/>
      <c r="E14" s="55"/>
      <c r="F14" s="55"/>
      <c r="G14" s="55"/>
      <c r="H14" s="55"/>
      <c r="I14" s="55">
        <f t="shared" si="1"/>
        <v>0</v>
      </c>
    </row>
    <row r="15" spans="1:9" ht="22.5" customHeight="1">
      <c r="A15" s="53"/>
      <c r="B15" s="58" t="e">
        <f>+VLOOKUP(A15,'Kontni plan'!B:C,2,0)</f>
        <v>#N/A</v>
      </c>
      <c r="C15" s="55"/>
      <c r="D15" s="55"/>
      <c r="E15" s="55"/>
      <c r="F15" s="55"/>
      <c r="G15" s="55"/>
      <c r="H15" s="55"/>
      <c r="I15" s="55">
        <f t="shared" si="1"/>
        <v>0</v>
      </c>
    </row>
    <row r="16" spans="1:9" ht="22.5" customHeight="1">
      <c r="A16" s="53"/>
      <c r="B16" s="58" t="e">
        <f>+VLOOKUP(A16,'Kontni plan'!B:C,2,0)</f>
        <v>#N/A</v>
      </c>
      <c r="C16" s="55"/>
      <c r="D16" s="55"/>
      <c r="E16" s="55"/>
      <c r="F16" s="55"/>
      <c r="G16" s="55"/>
      <c r="H16" s="55"/>
      <c r="I16" s="55">
        <f t="shared" si="1"/>
        <v>0</v>
      </c>
    </row>
    <row r="17" spans="1:9" ht="22.5" customHeight="1">
      <c r="A17" s="53"/>
      <c r="B17" s="58" t="e">
        <f>+VLOOKUP(A17,'Kontni plan'!B:C,2,0)</f>
        <v>#N/A</v>
      </c>
      <c r="C17" s="55"/>
      <c r="D17" s="55"/>
      <c r="E17" s="55"/>
      <c r="F17" s="55"/>
      <c r="G17" s="55"/>
      <c r="H17" s="55"/>
      <c r="I17" s="55">
        <f t="shared" si="1"/>
        <v>0</v>
      </c>
    </row>
    <row r="18" spans="1:9" ht="22.5" customHeight="1">
      <c r="A18" s="53"/>
      <c r="B18" s="58" t="e">
        <f>+VLOOKUP(A18,'Kontni plan'!B:C,2,0)</f>
        <v>#N/A</v>
      </c>
      <c r="C18" s="55"/>
      <c r="D18" s="55"/>
      <c r="E18" s="55"/>
      <c r="F18" s="55"/>
      <c r="G18" s="55"/>
      <c r="H18" s="55"/>
      <c r="I18" s="55">
        <f t="shared" si="1"/>
        <v>0</v>
      </c>
    </row>
    <row r="19" spans="1:9" ht="22.5" customHeight="1">
      <c r="A19" s="53"/>
      <c r="B19" s="58" t="e">
        <f>+VLOOKUP(A19,'Kontni plan'!B:C,2,0)</f>
        <v>#N/A</v>
      </c>
      <c r="C19" s="55"/>
      <c r="D19" s="55"/>
      <c r="E19" s="55"/>
      <c r="F19" s="55"/>
      <c r="G19" s="55"/>
      <c r="H19" s="55"/>
      <c r="I19" s="55">
        <f t="shared" si="1"/>
        <v>0</v>
      </c>
    </row>
    <row r="20" spans="1:9" ht="22.5" customHeight="1">
      <c r="A20" s="53"/>
      <c r="B20" s="58" t="e">
        <f>+VLOOKUP(A20,'Kontni plan'!B:C,2,0)</f>
        <v>#N/A</v>
      </c>
      <c r="C20" s="55"/>
      <c r="D20" s="55"/>
      <c r="E20" s="55"/>
      <c r="F20" s="55"/>
      <c r="G20" s="55"/>
      <c r="H20" s="55"/>
      <c r="I20" s="55">
        <f t="shared" ref="I20:I23" si="2">SUM(C20:H20)</f>
        <v>0</v>
      </c>
    </row>
    <row r="21" spans="1:9" ht="22.5" customHeight="1">
      <c r="A21" s="53"/>
      <c r="B21" s="58" t="e">
        <f>+VLOOKUP(A21,'Kontni plan'!B:C,2,0)</f>
        <v>#N/A</v>
      </c>
      <c r="C21" s="55"/>
      <c r="D21" s="55"/>
      <c r="E21" s="55"/>
      <c r="F21" s="55"/>
      <c r="G21" s="55"/>
      <c r="H21" s="55"/>
      <c r="I21" s="55">
        <f t="shared" si="2"/>
        <v>0</v>
      </c>
    </row>
    <row r="22" spans="1:9" ht="22.5" customHeight="1">
      <c r="A22" s="53"/>
      <c r="B22" s="58" t="e">
        <f>+VLOOKUP(A22,'Kontni plan'!B:C,2,0)</f>
        <v>#N/A</v>
      </c>
      <c r="C22" s="55"/>
      <c r="D22" s="55"/>
      <c r="E22" s="55"/>
      <c r="F22" s="55"/>
      <c r="G22" s="55"/>
      <c r="H22" s="55"/>
      <c r="I22" s="55">
        <f t="shared" si="2"/>
        <v>0</v>
      </c>
    </row>
    <row r="23" spans="1:9" ht="22.5" customHeight="1">
      <c r="A23" s="53"/>
      <c r="B23" s="58" t="e">
        <f>+VLOOKUP(A23,'Kontni plan'!B:C,2,0)</f>
        <v>#N/A</v>
      </c>
      <c r="C23" s="55"/>
      <c r="D23" s="55"/>
      <c r="E23" s="55"/>
      <c r="F23" s="55"/>
      <c r="G23" s="55"/>
      <c r="H23" s="55"/>
      <c r="I23" s="55">
        <f t="shared" si="2"/>
        <v>0</v>
      </c>
    </row>
  </sheetData>
  <mergeCells count="7">
    <mergeCell ref="I1:I2"/>
    <mergeCell ref="E3:H3"/>
    <mergeCell ref="A1:A2"/>
    <mergeCell ref="B1:B2"/>
    <mergeCell ref="C1:C2"/>
    <mergeCell ref="D1:D2"/>
    <mergeCell ref="E1:H1"/>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&amp;C&amp;"Calibri,Podebljano"&amp;14PRIHODI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plan'!$B$146:$B$319</xm:f>
          </x14:formula1>
          <xm:sqref>A5:A1048576</xm:sqref>
        </x14:dataValidation>
      </x14:dataValidations>
    </ext>
  </extLst>
</worksheet>
</file>

<file path=xl/worksheets/sheet4.xml><?xml version="1.0" encoding="utf-8"?>
<worksheet xmlns="http://schemas.openxmlformats.org/spreadsheetml/2006/main" xmlns:r="http://schemas.openxmlformats.org/officeDocument/2006/relationships">
  <sheetPr>
    <tabColor rgb="FFFFFF00"/>
  </sheetPr>
  <dimension ref="A1:I46"/>
  <sheetViews>
    <sheetView tabSelected="1" view="pageLayout" workbookViewId="0">
      <selection activeCell="E11" sqref="E11"/>
    </sheetView>
  </sheetViews>
  <sheetFormatPr defaultRowHeight="15"/>
  <cols>
    <col min="1" max="1" width="7.5703125" bestFit="1" customWidth="1"/>
    <col min="2" max="2" width="38.140625" customWidth="1"/>
    <col min="3" max="3" width="13.42578125" style="56" customWidth="1"/>
    <col min="4" max="4" width="15" style="56" customWidth="1"/>
    <col min="5" max="8" width="11.28515625" style="56" customWidth="1"/>
    <col min="9" max="9" width="13.42578125" style="56" customWidth="1"/>
  </cols>
  <sheetData>
    <row r="1" spans="1:9">
      <c r="A1" s="91" t="s">
        <v>499</v>
      </c>
      <c r="B1" s="91" t="s">
        <v>511</v>
      </c>
      <c r="C1" s="86" t="s">
        <v>489</v>
      </c>
      <c r="D1" s="86" t="s">
        <v>490</v>
      </c>
      <c r="E1" s="94" t="s">
        <v>491</v>
      </c>
      <c r="F1" s="95"/>
      <c r="G1" s="95"/>
      <c r="H1" s="96"/>
      <c r="I1" s="86" t="s">
        <v>492</v>
      </c>
    </row>
    <row r="2" spans="1:9" ht="39" customHeight="1" thickBot="1">
      <c r="A2" s="92"/>
      <c r="B2" s="93"/>
      <c r="C2" s="87"/>
      <c r="D2" s="87"/>
      <c r="E2" s="51" t="s">
        <v>493</v>
      </c>
      <c r="F2" s="51" t="s">
        <v>494</v>
      </c>
      <c r="G2" s="51" t="s">
        <v>495</v>
      </c>
      <c r="H2" s="51" t="s">
        <v>496</v>
      </c>
      <c r="I2" s="87"/>
    </row>
    <row r="3" spans="1:9" ht="17.25" thickBot="1">
      <c r="A3" s="64" t="str">
        <f>+IF(C3=C4," ","GREŠKA")</f>
        <v xml:space="preserve"> </v>
      </c>
      <c r="B3" s="63" t="s">
        <v>500</v>
      </c>
      <c r="C3" s="68">
        <f>+'2. PLAN PROGRAMA'!G3</f>
        <v>61443.75</v>
      </c>
      <c r="D3" s="52"/>
      <c r="E3" s="88"/>
      <c r="F3" s="89"/>
      <c r="G3" s="89"/>
      <c r="H3" s="90"/>
      <c r="I3" s="69">
        <f>+'2. PLAN PROGRAMA'!F3</f>
        <v>82544.509999999995</v>
      </c>
    </row>
    <row r="4" spans="1:9" ht="15.75" customHeight="1" thickBot="1">
      <c r="A4" s="70" t="str">
        <f>+IF(I3=I4," ","GREŠKA")</f>
        <v xml:space="preserve"> </v>
      </c>
      <c r="B4" s="61" t="s">
        <v>498</v>
      </c>
      <c r="C4" s="59">
        <f t="shared" ref="C4:I4" si="0">SUM(C5:C1048576)</f>
        <v>61443.75</v>
      </c>
      <c r="D4" s="54">
        <f t="shared" si="0"/>
        <v>0</v>
      </c>
      <c r="E4" s="54">
        <f t="shared" si="0"/>
        <v>21100.760000000002</v>
      </c>
      <c r="F4" s="54">
        <f t="shared" si="0"/>
        <v>0</v>
      </c>
      <c r="G4" s="54">
        <f t="shared" si="0"/>
        <v>0</v>
      </c>
      <c r="H4" s="54">
        <f t="shared" si="0"/>
        <v>0</v>
      </c>
      <c r="I4" s="54">
        <f t="shared" si="0"/>
        <v>82544.510000000009</v>
      </c>
    </row>
    <row r="5" spans="1:9" ht="22.5" customHeight="1">
      <c r="A5" s="53">
        <v>3211</v>
      </c>
      <c r="B5" s="60" t="str">
        <f>+VLOOKUP(A5,'Kontni plan'!B:C,2,0)</f>
        <v>Službena putovanja</v>
      </c>
      <c r="C5" s="55">
        <v>13500</v>
      </c>
      <c r="D5" s="55"/>
      <c r="E5" s="55">
        <v>11100</v>
      </c>
      <c r="F5" s="55"/>
      <c r="G5" s="55"/>
      <c r="H5" s="55"/>
      <c r="I5" s="55">
        <f>SUM(C5:H5)</f>
        <v>24600</v>
      </c>
    </row>
    <row r="6" spans="1:9" ht="22.5" customHeight="1">
      <c r="A6" s="53">
        <v>3221</v>
      </c>
      <c r="B6" s="58" t="str">
        <f>+VLOOKUP(A6,'Kontni plan'!B:C,2,0)</f>
        <v>Uredski materijal i ostali materijalni rashodi</v>
      </c>
      <c r="C6" s="55">
        <v>1000</v>
      </c>
      <c r="D6" s="55"/>
      <c r="E6" s="55">
        <v>0</v>
      </c>
      <c r="F6" s="55"/>
      <c r="G6" s="55"/>
      <c r="H6" s="55"/>
      <c r="I6" s="55">
        <f>SUM(C6:H6)</f>
        <v>1000</v>
      </c>
    </row>
    <row r="7" spans="1:9" ht="22.5" customHeight="1">
      <c r="A7" s="53">
        <v>3213</v>
      </c>
      <c r="B7" s="58" t="str">
        <f>+VLOOKUP(A7,'Kontni plan'!B:C,2,0)</f>
        <v>Stručno usavršavanje zaposlenika</v>
      </c>
      <c r="C7" s="55">
        <v>3000</v>
      </c>
      <c r="D7" s="55"/>
      <c r="E7" s="55">
        <v>0</v>
      </c>
      <c r="F7" s="55"/>
      <c r="G7" s="55"/>
      <c r="H7" s="55"/>
      <c r="I7" s="55">
        <f t="shared" ref="I7:I44" si="1">SUM(C7:H7)</f>
        <v>3000</v>
      </c>
    </row>
    <row r="8" spans="1:9" ht="22.5" customHeight="1">
      <c r="A8" s="53">
        <v>3237</v>
      </c>
      <c r="B8" s="58" t="str">
        <f>+VLOOKUP(A8,'Kontni plan'!B:C,2,0)</f>
        <v>Intelektualne i osobne usluge</v>
      </c>
      <c r="C8" s="55">
        <v>30343.75</v>
      </c>
      <c r="D8" s="55"/>
      <c r="E8" s="55">
        <v>2800.76</v>
      </c>
      <c r="F8" s="55"/>
      <c r="G8" s="55"/>
      <c r="H8" s="55"/>
      <c r="I8" s="55">
        <f t="shared" si="1"/>
        <v>33144.51</v>
      </c>
    </row>
    <row r="9" spans="1:9" ht="22.5" customHeight="1">
      <c r="A9" s="53">
        <v>3233</v>
      </c>
      <c r="B9" s="58" t="str">
        <f>+VLOOKUP(A9,'Kontni plan'!B:C,2,0)</f>
        <v>Usluge promidžbe i informiranja</v>
      </c>
      <c r="C9" s="55">
        <v>1000</v>
      </c>
      <c r="D9" s="55"/>
      <c r="E9" s="55">
        <v>1000</v>
      </c>
      <c r="F9" s="55"/>
      <c r="G9" s="55"/>
      <c r="H9" s="55"/>
      <c r="I9" s="55">
        <f t="shared" si="1"/>
        <v>2000</v>
      </c>
    </row>
    <row r="10" spans="1:9" ht="22.5" customHeight="1">
      <c r="A10" s="53">
        <v>3239</v>
      </c>
      <c r="B10" s="58" t="str">
        <f>+VLOOKUP(A10,'Kontni plan'!B:C,2,0)</f>
        <v>Ostale usluge</v>
      </c>
      <c r="C10" s="55"/>
      <c r="D10" s="55"/>
      <c r="E10" s="55">
        <v>1200</v>
      </c>
      <c r="F10" s="55"/>
      <c r="G10" s="55"/>
      <c r="H10" s="55"/>
      <c r="I10" s="55">
        <f t="shared" si="1"/>
        <v>1200</v>
      </c>
    </row>
    <row r="11" spans="1:9" ht="22.5" customHeight="1">
      <c r="A11" s="53">
        <v>3293</v>
      </c>
      <c r="B11" s="58" t="str">
        <f>+VLOOKUP(A11,'Kontni plan'!B:C,2,0)</f>
        <v>Reprezentacija</v>
      </c>
      <c r="C11" s="55">
        <v>1500</v>
      </c>
      <c r="D11" s="55"/>
      <c r="E11" s="55">
        <v>5000</v>
      </c>
      <c r="F11" s="55"/>
      <c r="G11" s="55"/>
      <c r="H11" s="55"/>
      <c r="I11" s="55">
        <f t="shared" si="1"/>
        <v>6500</v>
      </c>
    </row>
    <row r="12" spans="1:9" ht="22.5" customHeight="1">
      <c r="A12" s="53">
        <v>3241</v>
      </c>
      <c r="B12" s="58" t="str">
        <f>+VLOOKUP(A12,'Kontni plan'!B:C,2,0)</f>
        <v>Naknade troškova osobama izvan radnog odnosa</v>
      </c>
      <c r="C12" s="55">
        <v>7500</v>
      </c>
      <c r="D12" s="55"/>
      <c r="E12" s="55">
        <v>0</v>
      </c>
      <c r="F12" s="55"/>
      <c r="G12" s="55"/>
      <c r="H12" s="55"/>
      <c r="I12" s="55">
        <f t="shared" si="1"/>
        <v>7500</v>
      </c>
    </row>
    <row r="13" spans="1:9" ht="22.5" customHeight="1">
      <c r="A13" s="53">
        <v>4222</v>
      </c>
      <c r="B13" s="58" t="str">
        <f>+VLOOKUP(A13,'Kontni plan'!B:C,2,0)</f>
        <v>Komunikacijska oprema</v>
      </c>
      <c r="C13" s="55">
        <v>3600</v>
      </c>
      <c r="D13" s="55"/>
      <c r="E13" s="55"/>
      <c r="F13" s="55"/>
      <c r="G13" s="55"/>
      <c r="H13" s="55"/>
      <c r="I13" s="55">
        <f t="shared" si="1"/>
        <v>3600</v>
      </c>
    </row>
    <row r="14" spans="1:9" ht="22.5" customHeight="1">
      <c r="A14" s="53"/>
      <c r="B14" s="58" t="e">
        <f>+VLOOKUP(A14,'Kontni plan'!B:C,2,0)</f>
        <v>#N/A</v>
      </c>
      <c r="C14" s="55"/>
      <c r="D14" s="55"/>
      <c r="E14" s="55"/>
      <c r="F14" s="55"/>
      <c r="G14" s="55"/>
      <c r="H14" s="55"/>
      <c r="I14" s="55">
        <f t="shared" si="1"/>
        <v>0</v>
      </c>
    </row>
    <row r="15" spans="1:9" ht="22.5" customHeight="1">
      <c r="A15" s="53"/>
      <c r="B15" s="58" t="e">
        <f>+VLOOKUP(A15,'Kontni plan'!B:C,2,0)</f>
        <v>#N/A</v>
      </c>
      <c r="C15" s="55"/>
      <c r="D15" s="55"/>
      <c r="E15" s="55"/>
      <c r="F15" s="55"/>
      <c r="G15" s="55"/>
      <c r="H15" s="55"/>
      <c r="I15" s="55">
        <f t="shared" si="1"/>
        <v>0</v>
      </c>
    </row>
    <row r="16" spans="1:9" ht="22.5" customHeight="1">
      <c r="A16" s="53"/>
      <c r="B16" s="58" t="e">
        <f>+VLOOKUP(A16,'Kontni plan'!B:C,2,0)</f>
        <v>#N/A</v>
      </c>
      <c r="C16" s="55"/>
      <c r="D16" s="55"/>
      <c r="E16" s="55"/>
      <c r="F16" s="55"/>
      <c r="G16" s="55"/>
      <c r="H16" s="55"/>
      <c r="I16" s="55">
        <f t="shared" si="1"/>
        <v>0</v>
      </c>
    </row>
    <row r="17" spans="1:9" ht="22.5" customHeight="1">
      <c r="A17" s="53"/>
      <c r="B17" s="58" t="e">
        <f>+VLOOKUP(A17,'Kontni plan'!B:C,2,0)</f>
        <v>#N/A</v>
      </c>
      <c r="C17" s="55"/>
      <c r="D17" s="55"/>
      <c r="E17" s="55"/>
      <c r="F17" s="55"/>
      <c r="G17" s="55"/>
      <c r="H17" s="55"/>
      <c r="I17" s="55">
        <f t="shared" si="1"/>
        <v>0</v>
      </c>
    </row>
    <row r="18" spans="1:9" ht="22.5" customHeight="1">
      <c r="A18" s="53"/>
      <c r="B18" s="58" t="e">
        <f>+VLOOKUP(A18,'Kontni plan'!B:C,2,0)</f>
        <v>#N/A</v>
      </c>
      <c r="C18" s="55"/>
      <c r="D18" s="55"/>
      <c r="E18" s="55"/>
      <c r="F18" s="55"/>
      <c r="G18" s="55"/>
      <c r="H18" s="55"/>
      <c r="I18" s="55">
        <f t="shared" si="1"/>
        <v>0</v>
      </c>
    </row>
    <row r="19" spans="1:9" ht="22.5" customHeight="1">
      <c r="A19" s="53"/>
      <c r="B19" s="58" t="e">
        <f>+VLOOKUP(A19,'Kontni plan'!B:C,2,0)</f>
        <v>#N/A</v>
      </c>
      <c r="C19" s="55"/>
      <c r="D19" s="55"/>
      <c r="E19" s="55"/>
      <c r="F19" s="55"/>
      <c r="G19" s="55"/>
      <c r="H19" s="55"/>
      <c r="I19" s="55">
        <f t="shared" si="1"/>
        <v>0</v>
      </c>
    </row>
    <row r="20" spans="1:9" ht="22.5" customHeight="1">
      <c r="A20" s="53"/>
      <c r="B20" s="58" t="e">
        <f>+VLOOKUP(A20,'Kontni plan'!B:C,2,0)</f>
        <v>#N/A</v>
      </c>
      <c r="C20" s="55"/>
      <c r="D20" s="55"/>
      <c r="E20" s="55"/>
      <c r="F20" s="55"/>
      <c r="G20" s="55"/>
      <c r="H20" s="55"/>
      <c r="I20" s="55">
        <f t="shared" si="1"/>
        <v>0</v>
      </c>
    </row>
    <row r="21" spans="1:9" ht="22.5" customHeight="1">
      <c r="A21" s="53"/>
      <c r="B21" s="58" t="e">
        <f>+VLOOKUP(A21,'Kontni plan'!B:C,2,0)</f>
        <v>#N/A</v>
      </c>
      <c r="C21" s="55"/>
      <c r="D21" s="55"/>
      <c r="E21" s="55"/>
      <c r="F21" s="55"/>
      <c r="G21" s="55"/>
      <c r="H21" s="55"/>
      <c r="I21" s="55">
        <f t="shared" si="1"/>
        <v>0</v>
      </c>
    </row>
    <row r="22" spans="1:9" ht="22.5" customHeight="1">
      <c r="A22" s="53"/>
      <c r="B22" s="58" t="e">
        <f>+VLOOKUP(A22,'Kontni plan'!B:C,2,0)</f>
        <v>#N/A</v>
      </c>
      <c r="C22" s="55"/>
      <c r="D22" s="55"/>
      <c r="E22" s="55"/>
      <c r="F22" s="55"/>
      <c r="G22" s="55"/>
      <c r="H22" s="55"/>
      <c r="I22" s="55">
        <f t="shared" si="1"/>
        <v>0</v>
      </c>
    </row>
    <row r="23" spans="1:9" ht="22.5" customHeight="1">
      <c r="A23" s="53"/>
      <c r="B23" s="58" t="e">
        <f>+VLOOKUP(A23,'Kontni plan'!B:C,2,0)</f>
        <v>#N/A</v>
      </c>
      <c r="C23" s="55"/>
      <c r="D23" s="55"/>
      <c r="E23" s="55"/>
      <c r="F23" s="55"/>
      <c r="G23" s="55"/>
      <c r="H23" s="55"/>
      <c r="I23" s="55">
        <f t="shared" si="1"/>
        <v>0</v>
      </c>
    </row>
    <row r="24" spans="1:9" ht="22.5" customHeight="1">
      <c r="A24" s="53"/>
      <c r="B24" s="58" t="e">
        <f>+VLOOKUP(A24,'Kontni plan'!B:C,2,0)</f>
        <v>#N/A</v>
      </c>
      <c r="C24" s="55"/>
      <c r="D24" s="55"/>
      <c r="E24" s="55"/>
      <c r="F24" s="55"/>
      <c r="G24" s="55"/>
      <c r="H24" s="55"/>
      <c r="I24" s="55">
        <f t="shared" si="1"/>
        <v>0</v>
      </c>
    </row>
    <row r="25" spans="1:9" ht="22.5" customHeight="1">
      <c r="A25" s="53"/>
      <c r="B25" s="58" t="e">
        <f>+VLOOKUP(A25,'Kontni plan'!B:C,2,0)</f>
        <v>#N/A</v>
      </c>
      <c r="C25" s="55"/>
      <c r="D25" s="55"/>
      <c r="E25" s="55"/>
      <c r="F25" s="55"/>
      <c r="G25" s="55"/>
      <c r="H25" s="55"/>
      <c r="I25" s="55">
        <f t="shared" si="1"/>
        <v>0</v>
      </c>
    </row>
    <row r="26" spans="1:9" ht="22.5" customHeight="1">
      <c r="A26" s="53"/>
      <c r="B26" s="58" t="e">
        <f>+VLOOKUP(A26,'Kontni plan'!B:C,2,0)</f>
        <v>#N/A</v>
      </c>
      <c r="C26" s="55"/>
      <c r="D26" s="55"/>
      <c r="E26" s="55"/>
      <c r="F26" s="55"/>
      <c r="G26" s="55"/>
      <c r="H26" s="55"/>
      <c r="I26" s="55">
        <f t="shared" si="1"/>
        <v>0</v>
      </c>
    </row>
    <row r="27" spans="1:9" ht="22.5" customHeight="1">
      <c r="A27" s="53"/>
      <c r="B27" s="58" t="e">
        <f>+VLOOKUP(A27,'Kontni plan'!B:C,2,0)</f>
        <v>#N/A</v>
      </c>
      <c r="C27" s="55"/>
      <c r="D27" s="55"/>
      <c r="E27" s="55"/>
      <c r="F27" s="55"/>
      <c r="G27" s="55"/>
      <c r="H27" s="55"/>
      <c r="I27" s="55">
        <f t="shared" si="1"/>
        <v>0</v>
      </c>
    </row>
    <row r="28" spans="1:9" ht="22.5" customHeight="1">
      <c r="A28" s="53"/>
      <c r="B28" s="58" t="e">
        <f>+VLOOKUP(A28,'Kontni plan'!B:C,2,0)</f>
        <v>#N/A</v>
      </c>
      <c r="C28" s="55"/>
      <c r="D28" s="55"/>
      <c r="E28" s="55"/>
      <c r="F28" s="55"/>
      <c r="G28" s="55"/>
      <c r="H28" s="55"/>
      <c r="I28" s="55">
        <f t="shared" si="1"/>
        <v>0</v>
      </c>
    </row>
    <row r="29" spans="1:9" ht="22.5" customHeight="1">
      <c r="A29" s="53"/>
      <c r="B29" s="58" t="e">
        <f>+VLOOKUP(A29,'Kontni plan'!B:C,2,0)</f>
        <v>#N/A</v>
      </c>
      <c r="C29" s="55"/>
      <c r="D29" s="55"/>
      <c r="E29" s="55"/>
      <c r="F29" s="55"/>
      <c r="G29" s="55"/>
      <c r="H29" s="55"/>
      <c r="I29" s="55">
        <f t="shared" si="1"/>
        <v>0</v>
      </c>
    </row>
    <row r="30" spans="1:9" ht="22.5" customHeight="1">
      <c r="A30" s="53"/>
      <c r="B30" s="58" t="e">
        <f>+VLOOKUP(A30,'Kontni plan'!B:C,2,0)</f>
        <v>#N/A</v>
      </c>
      <c r="C30" s="55"/>
      <c r="D30" s="55"/>
      <c r="E30" s="55"/>
      <c r="F30" s="55"/>
      <c r="G30" s="55"/>
      <c r="H30" s="55"/>
      <c r="I30" s="55">
        <f t="shared" si="1"/>
        <v>0</v>
      </c>
    </row>
    <row r="31" spans="1:9" ht="22.5" customHeight="1">
      <c r="A31" s="53"/>
      <c r="B31" s="58" t="e">
        <f>+VLOOKUP(A31,'Kontni plan'!B:C,2,0)</f>
        <v>#N/A</v>
      </c>
      <c r="C31" s="55"/>
      <c r="D31" s="55"/>
      <c r="E31" s="55"/>
      <c r="F31" s="55"/>
      <c r="G31" s="55"/>
      <c r="H31" s="55"/>
      <c r="I31" s="55">
        <f t="shared" si="1"/>
        <v>0</v>
      </c>
    </row>
    <row r="32" spans="1:9" ht="22.5" customHeight="1">
      <c r="A32" s="53"/>
      <c r="B32" s="58" t="e">
        <f>+VLOOKUP(A32,'Kontni plan'!B:C,2,0)</f>
        <v>#N/A</v>
      </c>
      <c r="C32" s="55"/>
      <c r="D32" s="55"/>
      <c r="E32" s="55"/>
      <c r="F32" s="55"/>
      <c r="G32" s="55"/>
      <c r="H32" s="55"/>
      <c r="I32" s="55">
        <f t="shared" si="1"/>
        <v>0</v>
      </c>
    </row>
    <row r="33" spans="1:9" ht="22.5" customHeight="1">
      <c r="A33" s="53"/>
      <c r="B33" s="58" t="e">
        <f>+VLOOKUP(A33,'Kontni plan'!B:C,2,0)</f>
        <v>#N/A</v>
      </c>
      <c r="C33" s="55"/>
      <c r="D33" s="55"/>
      <c r="E33" s="55"/>
      <c r="F33" s="55"/>
      <c r="G33" s="55"/>
      <c r="H33" s="55"/>
      <c r="I33" s="55">
        <f t="shared" si="1"/>
        <v>0</v>
      </c>
    </row>
    <row r="34" spans="1:9" ht="22.5" customHeight="1">
      <c r="A34" s="53"/>
      <c r="B34" s="58" t="e">
        <f>+VLOOKUP(A34,'Kontni plan'!B:C,2,0)</f>
        <v>#N/A</v>
      </c>
      <c r="C34" s="55"/>
      <c r="D34" s="55"/>
      <c r="E34" s="55"/>
      <c r="F34" s="55"/>
      <c r="G34" s="55"/>
      <c r="H34" s="55"/>
      <c r="I34" s="55">
        <f t="shared" si="1"/>
        <v>0</v>
      </c>
    </row>
    <row r="35" spans="1:9" ht="22.5" customHeight="1">
      <c r="A35" s="53"/>
      <c r="B35" s="58" t="e">
        <f>+VLOOKUP(A35,'Kontni plan'!B:C,2,0)</f>
        <v>#N/A</v>
      </c>
      <c r="C35" s="55"/>
      <c r="D35" s="55"/>
      <c r="E35" s="55"/>
      <c r="F35" s="55"/>
      <c r="G35" s="55"/>
      <c r="H35" s="55"/>
      <c r="I35" s="55">
        <f t="shared" si="1"/>
        <v>0</v>
      </c>
    </row>
    <row r="36" spans="1:9" ht="22.5" customHeight="1">
      <c r="A36" s="53"/>
      <c r="B36" s="58" t="e">
        <f>+VLOOKUP(A36,'Kontni plan'!B:C,2,0)</f>
        <v>#N/A</v>
      </c>
      <c r="C36" s="55"/>
      <c r="D36" s="55"/>
      <c r="E36" s="55"/>
      <c r="F36" s="55"/>
      <c r="G36" s="55"/>
      <c r="H36" s="55"/>
      <c r="I36" s="55">
        <f t="shared" si="1"/>
        <v>0</v>
      </c>
    </row>
    <row r="37" spans="1:9" ht="22.5" customHeight="1">
      <c r="A37" s="53"/>
      <c r="B37" s="58" t="e">
        <f>+VLOOKUP(A37,'Kontni plan'!B:C,2,0)</f>
        <v>#N/A</v>
      </c>
      <c r="C37" s="55"/>
      <c r="D37" s="55"/>
      <c r="E37" s="55"/>
      <c r="F37" s="55"/>
      <c r="G37" s="55"/>
      <c r="H37" s="55"/>
      <c r="I37" s="55">
        <f t="shared" si="1"/>
        <v>0</v>
      </c>
    </row>
    <row r="38" spans="1:9" ht="22.5" customHeight="1">
      <c r="A38" s="53"/>
      <c r="B38" s="58" t="e">
        <f>+VLOOKUP(A38,'Kontni plan'!B:C,2,0)</f>
        <v>#N/A</v>
      </c>
      <c r="C38" s="55"/>
      <c r="D38" s="55"/>
      <c r="E38" s="55"/>
      <c r="F38" s="55"/>
      <c r="G38" s="55"/>
      <c r="H38" s="55"/>
      <c r="I38" s="55">
        <f t="shared" si="1"/>
        <v>0</v>
      </c>
    </row>
    <row r="39" spans="1:9" ht="22.5" customHeight="1">
      <c r="A39" s="53"/>
      <c r="B39" s="58" t="e">
        <f>+VLOOKUP(A39,'Kontni plan'!B:C,2,0)</f>
        <v>#N/A</v>
      </c>
      <c r="C39" s="55"/>
      <c r="D39" s="55"/>
      <c r="E39" s="55"/>
      <c r="F39" s="55"/>
      <c r="G39" s="55"/>
      <c r="H39" s="55"/>
      <c r="I39" s="55">
        <f t="shared" si="1"/>
        <v>0</v>
      </c>
    </row>
    <row r="40" spans="1:9" ht="22.5" customHeight="1">
      <c r="A40" s="53"/>
      <c r="B40" s="58" t="e">
        <f>+VLOOKUP(A40,'Kontni plan'!B:C,2,0)</f>
        <v>#N/A</v>
      </c>
      <c r="C40" s="55"/>
      <c r="D40" s="55"/>
      <c r="E40" s="55"/>
      <c r="F40" s="55"/>
      <c r="G40" s="55"/>
      <c r="H40" s="55"/>
      <c r="I40" s="55">
        <f t="shared" si="1"/>
        <v>0</v>
      </c>
    </row>
    <row r="41" spans="1:9" ht="22.5" customHeight="1">
      <c r="A41" s="53"/>
      <c r="B41" s="58" t="e">
        <f>+VLOOKUP(A41,'Kontni plan'!B:C,2,0)</f>
        <v>#N/A</v>
      </c>
      <c r="C41" s="55"/>
      <c r="D41" s="55"/>
      <c r="E41" s="55"/>
      <c r="F41" s="55"/>
      <c r="G41" s="55"/>
      <c r="H41" s="55"/>
      <c r="I41" s="55">
        <f t="shared" si="1"/>
        <v>0</v>
      </c>
    </row>
    <row r="42" spans="1:9" ht="22.5" customHeight="1">
      <c r="A42" s="53"/>
      <c r="B42" s="58" t="e">
        <f>+VLOOKUP(A42,'Kontni plan'!B:C,2,0)</f>
        <v>#N/A</v>
      </c>
      <c r="C42" s="55"/>
      <c r="D42" s="55"/>
      <c r="E42" s="55"/>
      <c r="F42" s="55"/>
      <c r="G42" s="55"/>
      <c r="H42" s="55"/>
      <c r="I42" s="55">
        <f t="shared" si="1"/>
        <v>0</v>
      </c>
    </row>
    <row r="43" spans="1:9" ht="22.5" customHeight="1">
      <c r="A43" s="53"/>
      <c r="B43" s="58" t="e">
        <f>+VLOOKUP(A43,'Kontni plan'!B:C,2,0)</f>
        <v>#N/A</v>
      </c>
      <c r="C43" s="55"/>
      <c r="D43" s="55"/>
      <c r="E43" s="55"/>
      <c r="F43" s="55"/>
      <c r="G43" s="55"/>
      <c r="H43" s="55"/>
      <c r="I43" s="55">
        <f t="shared" si="1"/>
        <v>0</v>
      </c>
    </row>
    <row r="44" spans="1:9" ht="22.5" customHeight="1">
      <c r="A44" s="53"/>
      <c r="B44" s="58" t="e">
        <f>+VLOOKUP(A44,'Kontni plan'!B:C,2,0)</f>
        <v>#N/A</v>
      </c>
      <c r="C44" s="55"/>
      <c r="D44" s="55"/>
      <c r="E44" s="55"/>
      <c r="F44" s="55"/>
      <c r="G44" s="55"/>
      <c r="H44" s="55"/>
      <c r="I44" s="55">
        <f t="shared" si="1"/>
        <v>0</v>
      </c>
    </row>
    <row r="45" spans="1:9" ht="22.5" customHeight="1">
      <c r="A45" s="53"/>
      <c r="B45" s="58" t="e">
        <f>+VLOOKUP(A45,'Kontni plan'!B:C,2,0)</f>
        <v>#N/A</v>
      </c>
      <c r="C45" s="55"/>
      <c r="D45" s="55"/>
      <c r="E45" s="55"/>
      <c r="F45" s="55"/>
      <c r="G45" s="55"/>
      <c r="H45" s="55"/>
      <c r="I45" s="55">
        <f t="shared" ref="I45:I46" si="2">SUM(C45:H45)</f>
        <v>0</v>
      </c>
    </row>
    <row r="46" spans="1:9" ht="22.5" customHeight="1">
      <c r="A46" s="53"/>
      <c r="B46" s="58" t="e">
        <f>+VLOOKUP(A46,'Kontni plan'!B:C,2,0)</f>
        <v>#N/A</v>
      </c>
      <c r="C46" s="55"/>
      <c r="D46" s="55"/>
      <c r="E46" s="55"/>
      <c r="F46" s="55"/>
      <c r="G46" s="55"/>
      <c r="H46" s="55"/>
      <c r="I46" s="55">
        <f t="shared" si="2"/>
        <v>0</v>
      </c>
    </row>
  </sheetData>
  <mergeCells count="7">
    <mergeCell ref="I1:I2"/>
    <mergeCell ref="E3:H3"/>
    <mergeCell ref="D1:D2"/>
    <mergeCell ref="E1:H1"/>
    <mergeCell ref="A1:A2"/>
    <mergeCell ref="B1:B2"/>
    <mergeCell ref="C1:C2"/>
  </mergeCells>
  <pageMargins left="0.51181102362204722" right="0.51181102362204722" top="0.55118110236220474" bottom="0.55118110236220474" header="0" footer="0"/>
  <pageSetup paperSize="9" orientation="landscape" horizontalDpi="4294967295" verticalDpi="4294967295" r:id="rId1"/>
  <headerFooter>
    <oddHeader>&amp;C&amp;"Calibri,Podebljano"&amp;14RASHODI - zbirno za sve programe</oddHeader>
  </headerFooter>
  <extLst>
    <ext xmlns:x14="http://schemas.microsoft.com/office/spreadsheetml/2009/9/main" uri="{CCE6A557-97BC-4b89-ADB6-D9C93CAAB3DF}">
      <x14:dataValidations xmlns:xm="http://schemas.microsoft.com/office/excel/2006/main" count="1">
        <x14:dataValidation type="list" allowBlank="1" showDropDown="1" showInputMessage="1" showErrorMessage="1">
          <x14:formula1>
            <xm:f>'Kontni plan'!$B$2:$B$145</xm:f>
          </x14:formula1>
          <xm:sqref>A5:A46</xm:sqref>
        </x14:dataValidation>
      </x14:dataValidations>
    </ext>
  </extLst>
</worksheet>
</file>

<file path=xl/worksheets/sheet5.xml><?xml version="1.0" encoding="utf-8"?>
<worksheet xmlns="http://schemas.openxmlformats.org/spreadsheetml/2006/main" xmlns:r="http://schemas.openxmlformats.org/officeDocument/2006/relationships">
  <dimension ref="A1:C319"/>
  <sheetViews>
    <sheetView workbookViewId="0">
      <selection activeCell="C12" sqref="C12"/>
    </sheetView>
  </sheetViews>
  <sheetFormatPr defaultRowHeight="15"/>
  <cols>
    <col min="1" max="1" width="8" bestFit="1" customWidth="1"/>
    <col min="2" max="2" width="12" bestFit="1" customWidth="1"/>
    <col min="3" max="3" width="72.42578125" bestFit="1" customWidth="1"/>
  </cols>
  <sheetData>
    <row r="1" spans="1:3">
      <c r="A1" s="50" t="s">
        <v>185</v>
      </c>
      <c r="B1" s="50" t="s">
        <v>186</v>
      </c>
      <c r="C1" s="50" t="s">
        <v>187</v>
      </c>
    </row>
    <row r="2" spans="1:3">
      <c r="A2" s="50" t="s">
        <v>188</v>
      </c>
      <c r="B2" s="57">
        <v>3111</v>
      </c>
      <c r="C2" s="50" t="s">
        <v>321</v>
      </c>
    </row>
    <row r="3" spans="1:3">
      <c r="A3" s="50" t="s">
        <v>188</v>
      </c>
      <c r="B3" s="57">
        <v>3112</v>
      </c>
      <c r="C3" s="50" t="s">
        <v>322</v>
      </c>
    </row>
    <row r="4" spans="1:3">
      <c r="A4" s="50" t="s">
        <v>188</v>
      </c>
      <c r="B4" s="57">
        <v>3113</v>
      </c>
      <c r="C4" s="50" t="s">
        <v>323</v>
      </c>
    </row>
    <row r="5" spans="1:3">
      <c r="A5" s="50" t="s">
        <v>188</v>
      </c>
      <c r="B5" s="57">
        <v>3114</v>
      </c>
      <c r="C5" s="50" t="s">
        <v>324</v>
      </c>
    </row>
    <row r="6" spans="1:3">
      <c r="A6" s="50" t="s">
        <v>188</v>
      </c>
      <c r="B6" s="57">
        <v>3121</v>
      </c>
      <c r="C6" s="50" t="s">
        <v>325</v>
      </c>
    </row>
    <row r="7" spans="1:3">
      <c r="A7" s="50" t="s">
        <v>188</v>
      </c>
      <c r="B7" s="57">
        <v>3131</v>
      </c>
      <c r="C7" s="50" t="s">
        <v>264</v>
      </c>
    </row>
    <row r="8" spans="1:3">
      <c r="A8" s="50" t="s">
        <v>188</v>
      </c>
      <c r="B8" s="57">
        <v>3132</v>
      </c>
      <c r="C8" s="50" t="s">
        <v>262</v>
      </c>
    </row>
    <row r="9" spans="1:3">
      <c r="A9" s="50" t="s">
        <v>188</v>
      </c>
      <c r="B9" s="57">
        <v>3133</v>
      </c>
      <c r="C9" s="50" t="s">
        <v>265</v>
      </c>
    </row>
    <row r="10" spans="1:3">
      <c r="A10" s="50" t="s">
        <v>188</v>
      </c>
      <c r="B10" s="57">
        <v>3211</v>
      </c>
      <c r="C10" s="50" t="s">
        <v>292</v>
      </c>
    </row>
    <row r="11" spans="1:3">
      <c r="A11" s="50" t="s">
        <v>188</v>
      </c>
      <c r="B11" s="57">
        <v>3212</v>
      </c>
      <c r="C11" s="50" t="s">
        <v>293</v>
      </c>
    </row>
    <row r="12" spans="1:3">
      <c r="A12" s="50" t="s">
        <v>188</v>
      </c>
      <c r="B12" s="57">
        <v>3213</v>
      </c>
      <c r="C12" s="50" t="s">
        <v>294</v>
      </c>
    </row>
    <row r="13" spans="1:3">
      <c r="A13" s="50" t="s">
        <v>188</v>
      </c>
      <c r="B13" s="57">
        <v>3214</v>
      </c>
      <c r="C13" s="50" t="s">
        <v>295</v>
      </c>
    </row>
    <row r="14" spans="1:3">
      <c r="A14" s="50" t="s">
        <v>188</v>
      </c>
      <c r="B14" s="57">
        <v>3221</v>
      </c>
      <c r="C14" s="50" t="s">
        <v>296</v>
      </c>
    </row>
    <row r="15" spans="1:3">
      <c r="A15" s="50" t="s">
        <v>188</v>
      </c>
      <c r="B15" s="57">
        <v>3222</v>
      </c>
      <c r="C15" s="50" t="s">
        <v>297</v>
      </c>
    </row>
    <row r="16" spans="1:3">
      <c r="A16" s="50" t="s">
        <v>188</v>
      </c>
      <c r="B16" s="57">
        <v>3223</v>
      </c>
      <c r="C16" s="50" t="s">
        <v>298</v>
      </c>
    </row>
    <row r="17" spans="1:3">
      <c r="A17" s="50" t="s">
        <v>188</v>
      </c>
      <c r="B17" s="57">
        <v>3224</v>
      </c>
      <c r="C17" s="50" t="s">
        <v>299</v>
      </c>
    </row>
    <row r="18" spans="1:3">
      <c r="A18" s="50" t="s">
        <v>188</v>
      </c>
      <c r="B18" s="57">
        <v>3225</v>
      </c>
      <c r="C18" s="50" t="s">
        <v>300</v>
      </c>
    </row>
    <row r="19" spans="1:3">
      <c r="A19" s="50" t="s">
        <v>188</v>
      </c>
      <c r="B19" s="57">
        <v>3226</v>
      </c>
      <c r="C19" s="50" t="s">
        <v>326</v>
      </c>
    </row>
    <row r="20" spans="1:3">
      <c r="A20" s="50" t="s">
        <v>188</v>
      </c>
      <c r="B20" s="57">
        <v>3227</v>
      </c>
      <c r="C20" s="50" t="s">
        <v>301</v>
      </c>
    </row>
    <row r="21" spans="1:3">
      <c r="A21" s="50" t="s">
        <v>188</v>
      </c>
      <c r="B21" s="57">
        <v>3231</v>
      </c>
      <c r="C21" s="50" t="s">
        <v>302</v>
      </c>
    </row>
    <row r="22" spans="1:3">
      <c r="A22" s="50" t="s">
        <v>188</v>
      </c>
      <c r="B22" s="57">
        <v>3232</v>
      </c>
      <c r="C22" s="50" t="s">
        <v>303</v>
      </c>
    </row>
    <row r="23" spans="1:3">
      <c r="A23" s="50" t="s">
        <v>188</v>
      </c>
      <c r="B23" s="57">
        <v>3233</v>
      </c>
      <c r="C23" s="50" t="s">
        <v>304</v>
      </c>
    </row>
    <row r="24" spans="1:3">
      <c r="A24" s="50" t="s">
        <v>188</v>
      </c>
      <c r="B24" s="57">
        <v>3234</v>
      </c>
      <c r="C24" s="50" t="s">
        <v>305</v>
      </c>
    </row>
    <row r="25" spans="1:3">
      <c r="A25" s="50" t="s">
        <v>188</v>
      </c>
      <c r="B25" s="57">
        <v>3235</v>
      </c>
      <c r="C25" s="50" t="s">
        <v>306</v>
      </c>
    </row>
    <row r="26" spans="1:3">
      <c r="A26" s="50" t="s">
        <v>188</v>
      </c>
      <c r="B26" s="57">
        <v>3236</v>
      </c>
      <c r="C26" s="50" t="s">
        <v>307</v>
      </c>
    </row>
    <row r="27" spans="1:3">
      <c r="A27" s="50" t="s">
        <v>188</v>
      </c>
      <c r="B27" s="57">
        <v>3237</v>
      </c>
      <c r="C27" s="50" t="s">
        <v>308</v>
      </c>
    </row>
    <row r="28" spans="1:3">
      <c r="A28" s="50" t="s">
        <v>188</v>
      </c>
      <c r="B28" s="57">
        <v>3238</v>
      </c>
      <c r="C28" s="50" t="s">
        <v>309</v>
      </c>
    </row>
    <row r="29" spans="1:3">
      <c r="A29" s="50" t="s">
        <v>188</v>
      </c>
      <c r="B29" s="57">
        <v>3239</v>
      </c>
      <c r="C29" s="50" t="s">
        <v>310</v>
      </c>
    </row>
    <row r="30" spans="1:3">
      <c r="A30" s="50" t="s">
        <v>188</v>
      </c>
      <c r="B30" s="57">
        <v>3241</v>
      </c>
      <c r="C30" s="50" t="s">
        <v>327</v>
      </c>
    </row>
    <row r="31" spans="1:3">
      <c r="A31" s="50" t="s">
        <v>188</v>
      </c>
      <c r="B31" s="57">
        <v>3291</v>
      </c>
      <c r="C31" s="50" t="s">
        <v>312</v>
      </c>
    </row>
    <row r="32" spans="1:3">
      <c r="A32" s="50" t="s">
        <v>188</v>
      </c>
      <c r="B32" s="57">
        <v>3292</v>
      </c>
      <c r="C32" s="50" t="s">
        <v>313</v>
      </c>
    </row>
    <row r="33" spans="1:3">
      <c r="A33" s="50" t="s">
        <v>188</v>
      </c>
      <c r="B33" s="57">
        <v>3293</v>
      </c>
      <c r="C33" s="50" t="s">
        <v>314</v>
      </c>
    </row>
    <row r="34" spans="1:3">
      <c r="A34" s="50" t="s">
        <v>188</v>
      </c>
      <c r="B34" s="57">
        <v>3294</v>
      </c>
      <c r="C34" s="50" t="s">
        <v>315</v>
      </c>
    </row>
    <row r="35" spans="1:3">
      <c r="A35" s="50" t="s">
        <v>188</v>
      </c>
      <c r="B35" s="57">
        <v>3295</v>
      </c>
      <c r="C35" s="50" t="s">
        <v>316</v>
      </c>
    </row>
    <row r="36" spans="1:3">
      <c r="A36" s="50" t="s">
        <v>188</v>
      </c>
      <c r="B36" s="57">
        <v>3296</v>
      </c>
      <c r="C36" s="50" t="s">
        <v>329</v>
      </c>
    </row>
    <row r="37" spans="1:3">
      <c r="A37" s="50" t="s">
        <v>188</v>
      </c>
      <c r="B37" s="57">
        <v>3299</v>
      </c>
      <c r="C37" s="50" t="s">
        <v>311</v>
      </c>
    </row>
    <row r="38" spans="1:3">
      <c r="A38" s="50" t="s">
        <v>188</v>
      </c>
      <c r="B38" s="57">
        <v>3411</v>
      </c>
      <c r="C38" s="50" t="s">
        <v>330</v>
      </c>
    </row>
    <row r="39" spans="1:3">
      <c r="A39" s="50" t="s">
        <v>188</v>
      </c>
      <c r="B39" s="57">
        <v>3412</v>
      </c>
      <c r="C39" s="50" t="s">
        <v>331</v>
      </c>
    </row>
    <row r="40" spans="1:3">
      <c r="A40" s="50" t="s">
        <v>188</v>
      </c>
      <c r="B40" s="57">
        <v>3413</v>
      </c>
      <c r="C40" s="50" t="s">
        <v>332</v>
      </c>
    </row>
    <row r="41" spans="1:3">
      <c r="A41" s="50" t="s">
        <v>188</v>
      </c>
      <c r="B41" s="57">
        <v>3419</v>
      </c>
      <c r="C41" s="50" t="s">
        <v>333</v>
      </c>
    </row>
    <row r="42" spans="1:3">
      <c r="A42" s="50" t="s">
        <v>188</v>
      </c>
      <c r="B42" s="57">
        <v>3421</v>
      </c>
      <c r="C42" s="50" t="s">
        <v>334</v>
      </c>
    </row>
    <row r="43" spans="1:3">
      <c r="A43" s="50" t="s">
        <v>188</v>
      </c>
      <c r="B43" s="57">
        <v>3422</v>
      </c>
      <c r="C43" s="50" t="s">
        <v>335</v>
      </c>
    </row>
    <row r="44" spans="1:3">
      <c r="A44" s="50" t="s">
        <v>188</v>
      </c>
      <c r="B44" s="57">
        <v>3423</v>
      </c>
      <c r="C44" s="50" t="s">
        <v>336</v>
      </c>
    </row>
    <row r="45" spans="1:3">
      <c r="A45" s="50" t="s">
        <v>188</v>
      </c>
      <c r="B45" s="57">
        <v>3425</v>
      </c>
      <c r="C45" s="50" t="s">
        <v>337</v>
      </c>
    </row>
    <row r="46" spans="1:3">
      <c r="A46" s="50" t="s">
        <v>188</v>
      </c>
      <c r="B46" s="57">
        <v>3426</v>
      </c>
      <c r="C46" s="50" t="s">
        <v>338</v>
      </c>
    </row>
    <row r="47" spans="1:3">
      <c r="A47" s="50" t="s">
        <v>188</v>
      </c>
      <c r="B47" s="57">
        <v>3427</v>
      </c>
      <c r="C47" s="50" t="s">
        <v>339</v>
      </c>
    </row>
    <row r="48" spans="1:3">
      <c r="A48" s="50" t="s">
        <v>188</v>
      </c>
      <c r="B48" s="57">
        <v>3428</v>
      </c>
      <c r="C48" s="50" t="s">
        <v>340</v>
      </c>
    </row>
    <row r="49" spans="1:3">
      <c r="A49" s="50" t="s">
        <v>188</v>
      </c>
      <c r="B49" s="57">
        <v>3431</v>
      </c>
      <c r="C49" s="50" t="s">
        <v>341</v>
      </c>
    </row>
    <row r="50" spans="1:3">
      <c r="A50" s="50" t="s">
        <v>188</v>
      </c>
      <c r="B50" s="57">
        <v>3432</v>
      </c>
      <c r="C50" s="50" t="s">
        <v>342</v>
      </c>
    </row>
    <row r="51" spans="1:3">
      <c r="A51" s="50" t="s">
        <v>188</v>
      </c>
      <c r="B51" s="57">
        <v>3433</v>
      </c>
      <c r="C51" s="50" t="s">
        <v>343</v>
      </c>
    </row>
    <row r="52" spans="1:3">
      <c r="A52" s="50" t="s">
        <v>188</v>
      </c>
      <c r="B52" s="57">
        <v>3434</v>
      </c>
      <c r="C52" s="50" t="s">
        <v>344</v>
      </c>
    </row>
    <row r="53" spans="1:3">
      <c r="A53" s="50" t="s">
        <v>188</v>
      </c>
      <c r="B53" s="57">
        <v>3511</v>
      </c>
      <c r="C53" s="50" t="s">
        <v>346</v>
      </c>
    </row>
    <row r="54" spans="1:3">
      <c r="A54" s="50" t="s">
        <v>188</v>
      </c>
      <c r="B54" s="57">
        <v>3512</v>
      </c>
      <c r="C54" s="50" t="s">
        <v>345</v>
      </c>
    </row>
    <row r="55" spans="1:3">
      <c r="A55" s="50" t="s">
        <v>188</v>
      </c>
      <c r="B55" s="57">
        <v>3521</v>
      </c>
      <c r="C55" s="50" t="s">
        <v>347</v>
      </c>
    </row>
    <row r="56" spans="1:3">
      <c r="A56" s="50" t="s">
        <v>188</v>
      </c>
      <c r="B56" s="57">
        <v>3522</v>
      </c>
      <c r="C56" s="50" t="s">
        <v>348</v>
      </c>
    </row>
    <row r="57" spans="1:3">
      <c r="A57" s="50" t="s">
        <v>188</v>
      </c>
      <c r="B57" s="57">
        <v>3523</v>
      </c>
      <c r="C57" s="50" t="s">
        <v>349</v>
      </c>
    </row>
    <row r="58" spans="1:3">
      <c r="A58" s="50" t="s">
        <v>188</v>
      </c>
      <c r="B58" s="57">
        <v>3531</v>
      </c>
      <c r="C58" s="50" t="s">
        <v>350</v>
      </c>
    </row>
    <row r="59" spans="1:3">
      <c r="A59" s="50" t="s">
        <v>188</v>
      </c>
      <c r="B59" s="57">
        <v>3611</v>
      </c>
      <c r="C59" s="50" t="s">
        <v>351</v>
      </c>
    </row>
    <row r="60" spans="1:3">
      <c r="A60" s="50" t="s">
        <v>188</v>
      </c>
      <c r="B60" s="57">
        <v>3612</v>
      </c>
      <c r="C60" s="50" t="s">
        <v>352</v>
      </c>
    </row>
    <row r="61" spans="1:3">
      <c r="A61" s="50" t="s">
        <v>188</v>
      </c>
      <c r="B61" s="57">
        <v>3621</v>
      </c>
      <c r="C61" s="50" t="s">
        <v>353</v>
      </c>
    </row>
    <row r="62" spans="1:3">
      <c r="A62" s="50" t="s">
        <v>188</v>
      </c>
      <c r="B62" s="57">
        <v>3622</v>
      </c>
      <c r="C62" s="50" t="s">
        <v>354</v>
      </c>
    </row>
    <row r="63" spans="1:3">
      <c r="A63" s="50" t="s">
        <v>188</v>
      </c>
      <c r="B63" s="57">
        <v>3631</v>
      </c>
      <c r="C63" s="50" t="s">
        <v>355</v>
      </c>
    </row>
    <row r="64" spans="1:3">
      <c r="A64" s="50" t="s">
        <v>188</v>
      </c>
      <c r="B64" s="57">
        <v>3632</v>
      </c>
      <c r="C64" s="50" t="s">
        <v>356</v>
      </c>
    </row>
    <row r="65" spans="1:3">
      <c r="A65" s="50" t="s">
        <v>188</v>
      </c>
      <c r="B65" s="57">
        <v>3661</v>
      </c>
      <c r="C65" s="50" t="s">
        <v>357</v>
      </c>
    </row>
    <row r="66" spans="1:3">
      <c r="A66" s="50" t="s">
        <v>188</v>
      </c>
      <c r="B66" s="57">
        <v>3662</v>
      </c>
      <c r="C66" s="50" t="s">
        <v>358</v>
      </c>
    </row>
    <row r="67" spans="1:3">
      <c r="A67" s="50" t="s">
        <v>188</v>
      </c>
      <c r="B67" s="57">
        <v>3672</v>
      </c>
      <c r="C67" s="50" t="s">
        <v>359</v>
      </c>
    </row>
    <row r="68" spans="1:3">
      <c r="A68" s="50" t="s">
        <v>188</v>
      </c>
      <c r="B68" s="57">
        <v>3673</v>
      </c>
      <c r="C68" s="50" t="s">
        <v>360</v>
      </c>
    </row>
    <row r="69" spans="1:3">
      <c r="A69" s="50" t="s">
        <v>188</v>
      </c>
      <c r="B69" s="57">
        <v>3674</v>
      </c>
      <c r="C69" s="50" t="s">
        <v>361</v>
      </c>
    </row>
    <row r="70" spans="1:3">
      <c r="A70" s="50" t="s">
        <v>188</v>
      </c>
      <c r="B70" s="57">
        <v>3681</v>
      </c>
      <c r="C70" s="50" t="s">
        <v>363</v>
      </c>
    </row>
    <row r="71" spans="1:3">
      <c r="A71" s="50" t="s">
        <v>188</v>
      </c>
      <c r="B71" s="57">
        <v>3682</v>
      </c>
      <c r="C71" s="50" t="s">
        <v>364</v>
      </c>
    </row>
    <row r="72" spans="1:3">
      <c r="A72" s="50" t="s">
        <v>188</v>
      </c>
      <c r="B72" s="57">
        <v>3691</v>
      </c>
      <c r="C72" s="50" t="s">
        <v>365</v>
      </c>
    </row>
    <row r="73" spans="1:3">
      <c r="A73" s="50" t="s">
        <v>188</v>
      </c>
      <c r="B73" s="57">
        <v>3692</v>
      </c>
      <c r="C73" s="50" t="s">
        <v>366</v>
      </c>
    </row>
    <row r="74" spans="1:3">
      <c r="A74" s="50" t="s">
        <v>188</v>
      </c>
      <c r="B74" s="57">
        <v>3693</v>
      </c>
      <c r="C74" s="50" t="s">
        <v>367</v>
      </c>
    </row>
    <row r="75" spans="1:3">
      <c r="A75" s="50" t="s">
        <v>188</v>
      </c>
      <c r="B75" s="57">
        <v>3694</v>
      </c>
      <c r="C75" s="50" t="s">
        <v>368</v>
      </c>
    </row>
    <row r="76" spans="1:3">
      <c r="A76" s="50" t="s">
        <v>188</v>
      </c>
      <c r="B76" s="57">
        <v>3711</v>
      </c>
      <c r="C76" s="50" t="s">
        <v>369</v>
      </c>
    </row>
    <row r="77" spans="1:3">
      <c r="A77" s="50" t="s">
        <v>188</v>
      </c>
      <c r="B77" s="57">
        <v>3712</v>
      </c>
      <c r="C77" s="50" t="s">
        <v>370</v>
      </c>
    </row>
    <row r="78" spans="1:3">
      <c r="A78" s="50" t="s">
        <v>188</v>
      </c>
      <c r="B78" s="57">
        <v>3713</v>
      </c>
      <c r="C78" s="50" t="s">
        <v>371</v>
      </c>
    </row>
    <row r="79" spans="1:3">
      <c r="A79" s="50" t="s">
        <v>188</v>
      </c>
      <c r="B79" s="57">
        <v>3714</v>
      </c>
      <c r="C79" s="50" t="s">
        <v>372</v>
      </c>
    </row>
    <row r="80" spans="1:3">
      <c r="A80" s="50" t="s">
        <v>188</v>
      </c>
      <c r="B80" s="57">
        <v>3715</v>
      </c>
      <c r="C80" s="50" t="s">
        <v>373</v>
      </c>
    </row>
    <row r="81" spans="1:3">
      <c r="A81" s="50" t="s">
        <v>188</v>
      </c>
      <c r="B81" s="57">
        <v>3721</v>
      </c>
      <c r="C81" s="50" t="s">
        <v>374</v>
      </c>
    </row>
    <row r="82" spans="1:3">
      <c r="A82" s="50" t="s">
        <v>188</v>
      </c>
      <c r="B82" s="57">
        <v>3722</v>
      </c>
      <c r="C82" s="50" t="s">
        <v>375</v>
      </c>
    </row>
    <row r="83" spans="1:3">
      <c r="A83" s="50" t="s">
        <v>188</v>
      </c>
      <c r="B83" s="57">
        <v>3723</v>
      </c>
      <c r="C83" s="50" t="s">
        <v>376</v>
      </c>
    </row>
    <row r="84" spans="1:3">
      <c r="A84" s="50" t="s">
        <v>188</v>
      </c>
      <c r="B84" s="57">
        <v>3811</v>
      </c>
      <c r="C84" s="50" t="s">
        <v>378</v>
      </c>
    </row>
    <row r="85" spans="1:3">
      <c r="A85" s="50" t="s">
        <v>188</v>
      </c>
      <c r="B85" s="57">
        <v>3812</v>
      </c>
      <c r="C85" s="50" t="s">
        <v>379</v>
      </c>
    </row>
    <row r="86" spans="1:3">
      <c r="A86" s="50" t="s">
        <v>188</v>
      </c>
      <c r="B86" s="57">
        <v>3813</v>
      </c>
      <c r="C86" s="50" t="s">
        <v>380</v>
      </c>
    </row>
    <row r="87" spans="1:3">
      <c r="A87" s="50" t="s">
        <v>188</v>
      </c>
      <c r="B87" s="57">
        <v>3821</v>
      </c>
      <c r="C87" s="50" t="s">
        <v>382</v>
      </c>
    </row>
    <row r="88" spans="1:3">
      <c r="A88" s="50" t="s">
        <v>188</v>
      </c>
      <c r="B88" s="57">
        <v>3822</v>
      </c>
      <c r="C88" s="50" t="s">
        <v>383</v>
      </c>
    </row>
    <row r="89" spans="1:3">
      <c r="A89" s="50" t="s">
        <v>188</v>
      </c>
      <c r="B89" s="57">
        <v>3823</v>
      </c>
      <c r="C89" s="50" t="s">
        <v>384</v>
      </c>
    </row>
    <row r="90" spans="1:3">
      <c r="A90" s="50" t="s">
        <v>188</v>
      </c>
      <c r="B90" s="57">
        <v>3831</v>
      </c>
      <c r="C90" s="50" t="s">
        <v>385</v>
      </c>
    </row>
    <row r="91" spans="1:3">
      <c r="A91" s="50" t="s">
        <v>188</v>
      </c>
      <c r="B91" s="57">
        <v>3832</v>
      </c>
      <c r="C91" s="50" t="s">
        <v>386</v>
      </c>
    </row>
    <row r="92" spans="1:3">
      <c r="A92" s="50" t="s">
        <v>188</v>
      </c>
      <c r="B92" s="57">
        <v>3833</v>
      </c>
      <c r="C92" s="50" t="s">
        <v>387</v>
      </c>
    </row>
    <row r="93" spans="1:3">
      <c r="A93" s="50" t="s">
        <v>188</v>
      </c>
      <c r="B93" s="57">
        <v>3834</v>
      </c>
      <c r="C93" s="50" t="s">
        <v>388</v>
      </c>
    </row>
    <row r="94" spans="1:3">
      <c r="A94" s="50" t="s">
        <v>188</v>
      </c>
      <c r="B94" s="57">
        <v>3835</v>
      </c>
      <c r="C94" s="50" t="s">
        <v>290</v>
      </c>
    </row>
    <row r="95" spans="1:3">
      <c r="A95" s="50" t="s">
        <v>188</v>
      </c>
      <c r="B95" s="57">
        <v>3841</v>
      </c>
      <c r="C95" s="50" t="s">
        <v>389</v>
      </c>
    </row>
    <row r="96" spans="1:3">
      <c r="A96" s="50" t="s">
        <v>188</v>
      </c>
      <c r="B96" s="57">
        <v>3842</v>
      </c>
      <c r="C96" s="50" t="s">
        <v>390</v>
      </c>
    </row>
    <row r="97" spans="1:3">
      <c r="A97" s="50" t="s">
        <v>188</v>
      </c>
      <c r="B97" s="57">
        <v>3861</v>
      </c>
      <c r="C97" s="50" t="s">
        <v>391</v>
      </c>
    </row>
    <row r="98" spans="1:3">
      <c r="A98" s="50" t="s">
        <v>188</v>
      </c>
      <c r="B98" s="57">
        <v>3862</v>
      </c>
      <c r="C98" s="50" t="s">
        <v>392</v>
      </c>
    </row>
    <row r="99" spans="1:3">
      <c r="A99" s="50" t="s">
        <v>188</v>
      </c>
      <c r="B99" s="57">
        <v>3863</v>
      </c>
      <c r="C99" s="50" t="s">
        <v>393</v>
      </c>
    </row>
    <row r="100" spans="1:3">
      <c r="A100" s="50" t="s">
        <v>188</v>
      </c>
      <c r="B100" s="57">
        <v>3864</v>
      </c>
      <c r="C100" s="50" t="s">
        <v>394</v>
      </c>
    </row>
    <row r="101" spans="1:3">
      <c r="A101" s="50" t="s">
        <v>188</v>
      </c>
      <c r="B101" s="57">
        <v>3911</v>
      </c>
      <c r="C101" s="50" t="s">
        <v>395</v>
      </c>
    </row>
    <row r="102" spans="1:3">
      <c r="A102" s="50" t="s">
        <v>188</v>
      </c>
      <c r="B102" s="57">
        <v>3921</v>
      </c>
      <c r="C102" s="50" t="s">
        <v>227</v>
      </c>
    </row>
    <row r="103" spans="1:3">
      <c r="A103" s="50" t="s">
        <v>188</v>
      </c>
      <c r="B103" s="57">
        <v>4111</v>
      </c>
      <c r="C103" s="50" t="s">
        <v>189</v>
      </c>
    </row>
    <row r="104" spans="1:3">
      <c r="A104" s="50" t="s">
        <v>188</v>
      </c>
      <c r="B104" s="57">
        <v>4112</v>
      </c>
      <c r="C104" s="50" t="s">
        <v>190</v>
      </c>
    </row>
    <row r="105" spans="1:3">
      <c r="A105" s="50" t="s">
        <v>188</v>
      </c>
      <c r="B105" s="57">
        <v>4113</v>
      </c>
      <c r="C105" s="50" t="s">
        <v>191</v>
      </c>
    </row>
    <row r="106" spans="1:3">
      <c r="A106" s="50" t="s">
        <v>188</v>
      </c>
      <c r="B106" s="57">
        <v>4121</v>
      </c>
      <c r="C106" s="50" t="s">
        <v>192</v>
      </c>
    </row>
    <row r="107" spans="1:3">
      <c r="A107" s="50" t="s">
        <v>188</v>
      </c>
      <c r="B107" s="57">
        <v>4122</v>
      </c>
      <c r="C107" s="50" t="s">
        <v>193</v>
      </c>
    </row>
    <row r="108" spans="1:3">
      <c r="A108" s="50" t="s">
        <v>188</v>
      </c>
      <c r="B108" s="57">
        <v>4123</v>
      </c>
      <c r="C108" s="50" t="s">
        <v>194</v>
      </c>
    </row>
    <row r="109" spans="1:3">
      <c r="A109" s="50" t="s">
        <v>188</v>
      </c>
      <c r="B109" s="57">
        <v>4124</v>
      </c>
      <c r="C109" s="50" t="s">
        <v>195</v>
      </c>
    </row>
    <row r="110" spans="1:3">
      <c r="A110" s="50" t="s">
        <v>188</v>
      </c>
      <c r="B110" s="57">
        <v>4125</v>
      </c>
      <c r="C110" s="50" t="s">
        <v>196</v>
      </c>
    </row>
    <row r="111" spans="1:3">
      <c r="A111" s="50" t="s">
        <v>188</v>
      </c>
      <c r="B111" s="57">
        <v>4126</v>
      </c>
      <c r="C111" s="50" t="s">
        <v>197</v>
      </c>
    </row>
    <row r="112" spans="1:3">
      <c r="A112" s="50" t="s">
        <v>188</v>
      </c>
      <c r="B112" s="57">
        <v>4211</v>
      </c>
      <c r="C112" s="50" t="s">
        <v>198</v>
      </c>
    </row>
    <row r="113" spans="1:3">
      <c r="A113" s="50" t="s">
        <v>188</v>
      </c>
      <c r="B113" s="57">
        <v>4212</v>
      </c>
      <c r="C113" s="50" t="s">
        <v>199</v>
      </c>
    </row>
    <row r="114" spans="1:3">
      <c r="A114" s="50" t="s">
        <v>188</v>
      </c>
      <c r="B114" s="57">
        <v>4213</v>
      </c>
      <c r="C114" s="50" t="s">
        <v>200</v>
      </c>
    </row>
    <row r="115" spans="1:3">
      <c r="A115" s="50" t="s">
        <v>188</v>
      </c>
      <c r="B115" s="57">
        <v>4214</v>
      </c>
      <c r="C115" s="50" t="s">
        <v>201</v>
      </c>
    </row>
    <row r="116" spans="1:3">
      <c r="A116" s="50" t="s">
        <v>188</v>
      </c>
      <c r="B116" s="57">
        <v>4221</v>
      </c>
      <c r="C116" s="50" t="s">
        <v>202</v>
      </c>
    </row>
    <row r="117" spans="1:3">
      <c r="A117" s="50" t="s">
        <v>188</v>
      </c>
      <c r="B117" s="57">
        <v>4222</v>
      </c>
      <c r="C117" s="50" t="s">
        <v>203</v>
      </c>
    </row>
    <row r="118" spans="1:3">
      <c r="A118" s="50" t="s">
        <v>188</v>
      </c>
      <c r="B118" s="57">
        <v>4223</v>
      </c>
      <c r="C118" s="50" t="s">
        <v>204</v>
      </c>
    </row>
    <row r="119" spans="1:3">
      <c r="A119" s="50" t="s">
        <v>188</v>
      </c>
      <c r="B119" s="57">
        <v>4224</v>
      </c>
      <c r="C119" s="50" t="s">
        <v>205</v>
      </c>
    </row>
    <row r="120" spans="1:3">
      <c r="A120" s="50" t="s">
        <v>188</v>
      </c>
      <c r="B120" s="57">
        <v>4225</v>
      </c>
      <c r="C120" s="50" t="s">
        <v>206</v>
      </c>
    </row>
    <row r="121" spans="1:3">
      <c r="A121" s="50" t="s">
        <v>188</v>
      </c>
      <c r="B121" s="57">
        <v>4226</v>
      </c>
      <c r="C121" s="50" t="s">
        <v>207</v>
      </c>
    </row>
    <row r="122" spans="1:3">
      <c r="A122" s="50" t="s">
        <v>188</v>
      </c>
      <c r="B122" s="57">
        <v>4227</v>
      </c>
      <c r="C122" s="50" t="s">
        <v>208</v>
      </c>
    </row>
    <row r="123" spans="1:3">
      <c r="A123" s="50" t="s">
        <v>188</v>
      </c>
      <c r="B123" s="57">
        <v>4228</v>
      </c>
      <c r="C123" s="50" t="s">
        <v>209</v>
      </c>
    </row>
    <row r="124" spans="1:3">
      <c r="A124" s="50" t="s">
        <v>188</v>
      </c>
      <c r="B124" s="57">
        <v>4231</v>
      </c>
      <c r="C124" s="50" t="s">
        <v>210</v>
      </c>
    </row>
    <row r="125" spans="1:3">
      <c r="A125" s="50" t="s">
        <v>188</v>
      </c>
      <c r="B125" s="57">
        <v>4232</v>
      </c>
      <c r="C125" s="50" t="s">
        <v>211</v>
      </c>
    </row>
    <row r="126" spans="1:3">
      <c r="A126" s="50" t="s">
        <v>188</v>
      </c>
      <c r="B126" s="57">
        <v>4233</v>
      </c>
      <c r="C126" s="50" t="s">
        <v>212</v>
      </c>
    </row>
    <row r="127" spans="1:3">
      <c r="A127" s="50" t="s">
        <v>188</v>
      </c>
      <c r="B127" s="57">
        <v>4234</v>
      </c>
      <c r="C127" s="50" t="s">
        <v>213</v>
      </c>
    </row>
    <row r="128" spans="1:3">
      <c r="A128" s="50" t="s">
        <v>188</v>
      </c>
      <c r="B128" s="57">
        <v>4241</v>
      </c>
      <c r="C128" s="50" t="s">
        <v>214</v>
      </c>
    </row>
    <row r="129" spans="1:3">
      <c r="A129" s="50" t="s">
        <v>188</v>
      </c>
      <c r="B129" s="57">
        <v>4242</v>
      </c>
      <c r="C129" s="50" t="s">
        <v>215</v>
      </c>
    </row>
    <row r="130" spans="1:3">
      <c r="A130" s="50" t="s">
        <v>188</v>
      </c>
      <c r="B130" s="57">
        <v>4243</v>
      </c>
      <c r="C130" s="50" t="s">
        <v>216</v>
      </c>
    </row>
    <row r="131" spans="1:3">
      <c r="A131" s="50" t="s">
        <v>188</v>
      </c>
      <c r="B131" s="57">
        <v>4244</v>
      </c>
      <c r="C131" s="50" t="s">
        <v>217</v>
      </c>
    </row>
    <row r="132" spans="1:3">
      <c r="A132" s="50" t="s">
        <v>188</v>
      </c>
      <c r="B132" s="57">
        <v>4251</v>
      </c>
      <c r="C132" s="50" t="s">
        <v>218</v>
      </c>
    </row>
    <row r="133" spans="1:3">
      <c r="A133" s="50" t="s">
        <v>188</v>
      </c>
      <c r="B133" s="57">
        <v>4252</v>
      </c>
      <c r="C133" s="50" t="s">
        <v>219</v>
      </c>
    </row>
    <row r="134" spans="1:3">
      <c r="A134" s="50" t="s">
        <v>188</v>
      </c>
      <c r="B134" s="57">
        <v>4261</v>
      </c>
      <c r="C134" s="50" t="s">
        <v>220</v>
      </c>
    </row>
    <row r="135" spans="1:3">
      <c r="A135" s="50" t="s">
        <v>188</v>
      </c>
      <c r="B135" s="57">
        <v>4262</v>
      </c>
      <c r="C135" s="50" t="s">
        <v>221</v>
      </c>
    </row>
    <row r="136" spans="1:3">
      <c r="A136" s="50" t="s">
        <v>188</v>
      </c>
      <c r="B136" s="57">
        <v>4263</v>
      </c>
      <c r="C136" s="50" t="s">
        <v>222</v>
      </c>
    </row>
    <row r="137" spans="1:3">
      <c r="A137" s="50" t="s">
        <v>188</v>
      </c>
      <c r="B137" s="57">
        <v>4264</v>
      </c>
      <c r="C137" s="50" t="s">
        <v>223</v>
      </c>
    </row>
    <row r="138" spans="1:3">
      <c r="A138" s="50" t="s">
        <v>188</v>
      </c>
      <c r="B138" s="57">
        <v>4311</v>
      </c>
      <c r="C138" s="50" t="s">
        <v>224</v>
      </c>
    </row>
    <row r="139" spans="1:3">
      <c r="A139" s="50" t="s">
        <v>188</v>
      </c>
      <c r="B139" s="57">
        <v>4312</v>
      </c>
      <c r="C139" s="50" t="s">
        <v>225</v>
      </c>
    </row>
    <row r="140" spans="1:3">
      <c r="A140" s="50" t="s">
        <v>188</v>
      </c>
      <c r="B140" s="57">
        <v>4411</v>
      </c>
      <c r="C140" s="50" t="s">
        <v>226</v>
      </c>
    </row>
    <row r="141" spans="1:3">
      <c r="A141" s="50" t="s">
        <v>188</v>
      </c>
      <c r="B141" s="57">
        <v>4511</v>
      </c>
      <c r="C141" s="50" t="s">
        <v>317</v>
      </c>
    </row>
    <row r="142" spans="1:3">
      <c r="A142" s="50" t="s">
        <v>188</v>
      </c>
      <c r="B142" s="57">
        <v>4521</v>
      </c>
      <c r="C142" s="50" t="s">
        <v>318</v>
      </c>
    </row>
    <row r="143" spans="1:3">
      <c r="A143" s="50" t="s">
        <v>188</v>
      </c>
      <c r="B143" s="57">
        <v>4531</v>
      </c>
      <c r="C143" s="50" t="s">
        <v>319</v>
      </c>
    </row>
    <row r="144" spans="1:3">
      <c r="A144" s="50" t="s">
        <v>188</v>
      </c>
      <c r="B144" s="57">
        <v>4541</v>
      </c>
      <c r="C144" s="50" t="s">
        <v>320</v>
      </c>
    </row>
    <row r="145" spans="1:3">
      <c r="A145" s="50" t="s">
        <v>188</v>
      </c>
      <c r="B145" s="57">
        <v>4911</v>
      </c>
      <c r="C145" s="50" t="s">
        <v>395</v>
      </c>
    </row>
    <row r="146" spans="1:3">
      <c r="A146" s="50" t="s">
        <v>188</v>
      </c>
      <c r="B146" s="57">
        <v>6111</v>
      </c>
      <c r="C146" s="50" t="s">
        <v>229</v>
      </c>
    </row>
    <row r="147" spans="1:3">
      <c r="A147" s="50" t="s">
        <v>188</v>
      </c>
      <c r="B147" s="57">
        <v>6112</v>
      </c>
      <c r="C147" s="50" t="s">
        <v>230</v>
      </c>
    </row>
    <row r="148" spans="1:3">
      <c r="A148" s="50" t="s">
        <v>188</v>
      </c>
      <c r="B148" s="57">
        <v>6113</v>
      </c>
      <c r="C148" s="50" t="s">
        <v>231</v>
      </c>
    </row>
    <row r="149" spans="1:3">
      <c r="A149" s="50" t="s">
        <v>188</v>
      </c>
      <c r="B149" s="57">
        <v>6114</v>
      </c>
      <c r="C149" s="50" t="s">
        <v>232</v>
      </c>
    </row>
    <row r="150" spans="1:3">
      <c r="A150" s="50" t="s">
        <v>188</v>
      </c>
      <c r="B150" s="57">
        <v>6115</v>
      </c>
      <c r="C150" s="50" t="s">
        <v>233</v>
      </c>
    </row>
    <row r="151" spans="1:3">
      <c r="A151" s="50" t="s">
        <v>188</v>
      </c>
      <c r="B151" s="57">
        <v>6116</v>
      </c>
      <c r="C151" s="50" t="s">
        <v>234</v>
      </c>
    </row>
    <row r="152" spans="1:3">
      <c r="A152" s="50" t="s">
        <v>188</v>
      </c>
      <c r="B152" s="57">
        <v>6117</v>
      </c>
      <c r="C152" s="50" t="s">
        <v>396</v>
      </c>
    </row>
    <row r="153" spans="1:3">
      <c r="A153" s="50" t="s">
        <v>188</v>
      </c>
      <c r="B153" s="57">
        <v>6119</v>
      </c>
      <c r="C153" s="50" t="s">
        <v>235</v>
      </c>
    </row>
    <row r="154" spans="1:3">
      <c r="A154" s="50" t="s">
        <v>188</v>
      </c>
      <c r="B154" s="57">
        <v>6121</v>
      </c>
      <c r="C154" s="50" t="s">
        <v>237</v>
      </c>
    </row>
    <row r="155" spans="1:3">
      <c r="A155" s="50" t="s">
        <v>188</v>
      </c>
      <c r="B155" s="57">
        <v>6122</v>
      </c>
      <c r="C155" s="50" t="s">
        <v>238</v>
      </c>
    </row>
    <row r="156" spans="1:3">
      <c r="A156" s="50" t="s">
        <v>188</v>
      </c>
      <c r="B156" s="57">
        <v>6123</v>
      </c>
      <c r="C156" s="50" t="s">
        <v>239</v>
      </c>
    </row>
    <row r="157" spans="1:3">
      <c r="A157" s="50" t="s">
        <v>188</v>
      </c>
      <c r="B157" s="57">
        <v>6124</v>
      </c>
      <c r="C157" s="50" t="s">
        <v>240</v>
      </c>
    </row>
    <row r="158" spans="1:3">
      <c r="A158" s="50" t="s">
        <v>188</v>
      </c>
      <c r="B158" s="57">
        <v>6125</v>
      </c>
      <c r="C158" s="50" t="s">
        <v>397</v>
      </c>
    </row>
    <row r="159" spans="1:3">
      <c r="A159" s="50" t="s">
        <v>188</v>
      </c>
      <c r="B159" s="57">
        <v>6131</v>
      </c>
      <c r="C159" s="50" t="s">
        <v>242</v>
      </c>
    </row>
    <row r="160" spans="1:3">
      <c r="A160" s="50" t="s">
        <v>188</v>
      </c>
      <c r="B160" s="57">
        <v>6132</v>
      </c>
      <c r="C160" s="50" t="s">
        <v>243</v>
      </c>
    </row>
    <row r="161" spans="1:3">
      <c r="A161" s="50" t="s">
        <v>188</v>
      </c>
      <c r="B161" s="57">
        <v>6133</v>
      </c>
      <c r="C161" s="50" t="s">
        <v>244</v>
      </c>
    </row>
    <row r="162" spans="1:3">
      <c r="A162" s="50" t="s">
        <v>188</v>
      </c>
      <c r="B162" s="57">
        <v>6134</v>
      </c>
      <c r="C162" s="50" t="s">
        <v>245</v>
      </c>
    </row>
    <row r="163" spans="1:3">
      <c r="A163" s="50" t="s">
        <v>188</v>
      </c>
      <c r="B163" s="57">
        <v>6135</v>
      </c>
      <c r="C163" s="50" t="s">
        <v>246</v>
      </c>
    </row>
    <row r="164" spans="1:3">
      <c r="A164" s="50" t="s">
        <v>188</v>
      </c>
      <c r="B164" s="57">
        <v>6141</v>
      </c>
      <c r="C164" s="50" t="s">
        <v>248</v>
      </c>
    </row>
    <row r="165" spans="1:3">
      <c r="A165" s="50" t="s">
        <v>188</v>
      </c>
      <c r="B165" s="57">
        <v>6142</v>
      </c>
      <c r="C165" s="50" t="s">
        <v>249</v>
      </c>
    </row>
    <row r="166" spans="1:3">
      <c r="A166" s="50" t="s">
        <v>188</v>
      </c>
      <c r="B166" s="57">
        <v>6143</v>
      </c>
      <c r="C166" s="50" t="s">
        <v>250</v>
      </c>
    </row>
    <row r="167" spans="1:3">
      <c r="A167" s="50" t="s">
        <v>188</v>
      </c>
      <c r="B167" s="57">
        <v>6145</v>
      </c>
      <c r="C167" s="50" t="s">
        <v>251</v>
      </c>
    </row>
    <row r="168" spans="1:3">
      <c r="A168" s="50" t="s">
        <v>188</v>
      </c>
      <c r="B168" s="57">
        <v>6146</v>
      </c>
      <c r="C168" s="50" t="s">
        <v>252</v>
      </c>
    </row>
    <row r="169" spans="1:3">
      <c r="A169" s="50" t="s">
        <v>188</v>
      </c>
      <c r="B169" s="57">
        <v>6147</v>
      </c>
      <c r="C169" s="50" t="s">
        <v>253</v>
      </c>
    </row>
    <row r="170" spans="1:3">
      <c r="A170" s="50" t="s">
        <v>188</v>
      </c>
      <c r="B170" s="57">
        <v>6148</v>
      </c>
      <c r="C170" s="50" t="s">
        <v>254</v>
      </c>
    </row>
    <row r="171" spans="1:3">
      <c r="A171" s="50" t="s">
        <v>188</v>
      </c>
      <c r="B171" s="57">
        <v>6151</v>
      </c>
      <c r="C171" s="50" t="s">
        <v>256</v>
      </c>
    </row>
    <row r="172" spans="1:3">
      <c r="A172" s="50" t="s">
        <v>188</v>
      </c>
      <c r="B172" s="57">
        <v>6152</v>
      </c>
      <c r="C172" s="50" t="s">
        <v>257</v>
      </c>
    </row>
    <row r="173" spans="1:3">
      <c r="A173" s="50" t="s">
        <v>188</v>
      </c>
      <c r="B173" s="57">
        <v>6161</v>
      </c>
      <c r="C173" s="50" t="s">
        <v>259</v>
      </c>
    </row>
    <row r="174" spans="1:3">
      <c r="A174" s="50" t="s">
        <v>188</v>
      </c>
      <c r="B174" s="57">
        <v>6162</v>
      </c>
      <c r="C174" s="50" t="s">
        <v>260</v>
      </c>
    </row>
    <row r="175" spans="1:3">
      <c r="A175" s="50" t="s">
        <v>188</v>
      </c>
      <c r="B175" s="57">
        <v>6163</v>
      </c>
      <c r="C175" s="50" t="s">
        <v>261</v>
      </c>
    </row>
    <row r="176" spans="1:3">
      <c r="A176" s="50" t="s">
        <v>188</v>
      </c>
      <c r="B176" s="57">
        <v>6211</v>
      </c>
      <c r="C176" s="50" t="s">
        <v>262</v>
      </c>
    </row>
    <row r="177" spans="1:3">
      <c r="A177" s="50" t="s">
        <v>188</v>
      </c>
      <c r="B177" s="57">
        <v>6212</v>
      </c>
      <c r="C177" s="50" t="s">
        <v>263</v>
      </c>
    </row>
    <row r="178" spans="1:3">
      <c r="A178" s="50" t="s">
        <v>188</v>
      </c>
      <c r="B178" s="57">
        <v>6221</v>
      </c>
      <c r="C178" s="50" t="s">
        <v>264</v>
      </c>
    </row>
    <row r="179" spans="1:3">
      <c r="A179" s="50" t="s">
        <v>188</v>
      </c>
      <c r="B179" s="57">
        <v>6232</v>
      </c>
      <c r="C179" s="50" t="s">
        <v>265</v>
      </c>
    </row>
    <row r="180" spans="1:3">
      <c r="A180" s="50" t="s">
        <v>188</v>
      </c>
      <c r="B180" s="57">
        <v>6311</v>
      </c>
      <c r="C180" s="50" t="s">
        <v>399</v>
      </c>
    </row>
    <row r="181" spans="1:3">
      <c r="A181" s="50" t="s">
        <v>188</v>
      </c>
      <c r="B181" s="57">
        <v>6312</v>
      </c>
      <c r="C181" s="50" t="s">
        <v>400</v>
      </c>
    </row>
    <row r="182" spans="1:3">
      <c r="A182" s="50" t="s">
        <v>188</v>
      </c>
      <c r="B182" s="57">
        <v>6321</v>
      </c>
      <c r="C182" s="50" t="s">
        <v>402</v>
      </c>
    </row>
    <row r="183" spans="1:3">
      <c r="A183" s="50" t="s">
        <v>188</v>
      </c>
      <c r="B183" s="57">
        <v>6322</v>
      </c>
      <c r="C183" s="50" t="s">
        <v>403</v>
      </c>
    </row>
    <row r="184" spans="1:3">
      <c r="A184" s="50" t="s">
        <v>188</v>
      </c>
      <c r="B184" s="57">
        <v>6323</v>
      </c>
      <c r="C184" s="50" t="s">
        <v>404</v>
      </c>
    </row>
    <row r="185" spans="1:3">
      <c r="A185" s="50" t="s">
        <v>188</v>
      </c>
      <c r="B185" s="57">
        <v>6324</v>
      </c>
      <c r="C185" s="50" t="s">
        <v>405</v>
      </c>
    </row>
    <row r="186" spans="1:3">
      <c r="A186" s="50" t="s">
        <v>188</v>
      </c>
      <c r="B186" s="57">
        <v>6331</v>
      </c>
      <c r="C186" s="50" t="s">
        <v>407</v>
      </c>
    </row>
    <row r="187" spans="1:3">
      <c r="A187" s="50" t="s">
        <v>188</v>
      </c>
      <c r="B187" s="57">
        <v>6332</v>
      </c>
      <c r="C187" s="50" t="s">
        <v>408</v>
      </c>
    </row>
    <row r="188" spans="1:3">
      <c r="A188" s="50" t="s">
        <v>188</v>
      </c>
      <c r="B188" s="57">
        <v>6341</v>
      </c>
      <c r="C188" s="50" t="s">
        <v>410</v>
      </c>
    </row>
    <row r="189" spans="1:3">
      <c r="A189" s="50" t="s">
        <v>188</v>
      </c>
      <c r="B189" s="57">
        <v>6342</v>
      </c>
      <c r="C189" s="50" t="s">
        <v>411</v>
      </c>
    </row>
    <row r="190" spans="1:3">
      <c r="A190" s="50" t="s">
        <v>188</v>
      </c>
      <c r="B190" s="57">
        <v>6351</v>
      </c>
      <c r="C190" s="50" t="s">
        <v>267</v>
      </c>
    </row>
    <row r="191" spans="1:3">
      <c r="A191" s="50" t="s">
        <v>188</v>
      </c>
      <c r="B191" s="57">
        <v>6352</v>
      </c>
      <c r="C191" s="50" t="s">
        <v>268</v>
      </c>
    </row>
    <row r="192" spans="1:3">
      <c r="A192" s="50" t="s">
        <v>188</v>
      </c>
      <c r="B192" s="57">
        <v>6361</v>
      </c>
      <c r="C192" s="50" t="s">
        <v>413</v>
      </c>
    </row>
    <row r="193" spans="1:3">
      <c r="A193" s="50" t="s">
        <v>188</v>
      </c>
      <c r="B193" s="57">
        <v>6362</v>
      </c>
      <c r="C193" s="50" t="s">
        <v>414</v>
      </c>
    </row>
    <row r="194" spans="1:3">
      <c r="A194" s="50" t="s">
        <v>188</v>
      </c>
      <c r="B194" s="57">
        <v>6381</v>
      </c>
      <c r="C194" s="50" t="s">
        <v>363</v>
      </c>
    </row>
    <row r="195" spans="1:3">
      <c r="A195" s="50" t="s">
        <v>188</v>
      </c>
      <c r="B195" s="57">
        <v>6382</v>
      </c>
      <c r="C195" s="50" t="s">
        <v>364</v>
      </c>
    </row>
    <row r="196" spans="1:3">
      <c r="A196" s="50" t="s">
        <v>188</v>
      </c>
      <c r="B196" s="57">
        <v>6391</v>
      </c>
      <c r="C196" s="50" t="s">
        <v>365</v>
      </c>
    </row>
    <row r="197" spans="1:3">
      <c r="A197" s="50" t="s">
        <v>188</v>
      </c>
      <c r="B197" s="57">
        <v>6392</v>
      </c>
      <c r="C197" s="50" t="s">
        <v>366</v>
      </c>
    </row>
    <row r="198" spans="1:3">
      <c r="A198" s="50" t="s">
        <v>188</v>
      </c>
      <c r="B198" s="57">
        <v>6393</v>
      </c>
      <c r="C198" s="50" t="s">
        <v>367</v>
      </c>
    </row>
    <row r="199" spans="1:3">
      <c r="A199" s="50" t="s">
        <v>188</v>
      </c>
      <c r="B199" s="57">
        <v>6394</v>
      </c>
      <c r="C199" s="50" t="s">
        <v>368</v>
      </c>
    </row>
    <row r="200" spans="1:3">
      <c r="A200" s="50" t="s">
        <v>188</v>
      </c>
      <c r="B200" s="57">
        <v>6412</v>
      </c>
      <c r="C200" s="50" t="s">
        <v>416</v>
      </c>
    </row>
    <row r="201" spans="1:3">
      <c r="A201" s="50" t="s">
        <v>188</v>
      </c>
      <c r="B201" s="57">
        <v>6413</v>
      </c>
      <c r="C201" s="50" t="s">
        <v>417</v>
      </c>
    </row>
    <row r="202" spans="1:3">
      <c r="A202" s="50" t="s">
        <v>188</v>
      </c>
      <c r="B202" s="57">
        <v>6414</v>
      </c>
      <c r="C202" s="50" t="s">
        <v>418</v>
      </c>
    </row>
    <row r="203" spans="1:3">
      <c r="A203" s="50" t="s">
        <v>188</v>
      </c>
      <c r="B203" s="57">
        <v>6415</v>
      </c>
      <c r="C203" s="50" t="s">
        <v>419</v>
      </c>
    </row>
    <row r="204" spans="1:3">
      <c r="A204" s="50" t="s">
        <v>188</v>
      </c>
      <c r="B204" s="57">
        <v>6416</v>
      </c>
      <c r="C204" s="50" t="s">
        <v>420</v>
      </c>
    </row>
    <row r="205" spans="1:3">
      <c r="A205" s="50" t="s">
        <v>188</v>
      </c>
      <c r="B205" s="57">
        <v>6417</v>
      </c>
      <c r="C205" s="50" t="s">
        <v>421</v>
      </c>
    </row>
    <row r="206" spans="1:3">
      <c r="A206" s="50" t="s">
        <v>188</v>
      </c>
      <c r="B206" s="57">
        <v>6419</v>
      </c>
      <c r="C206" s="50" t="s">
        <v>422</v>
      </c>
    </row>
    <row r="207" spans="1:3">
      <c r="A207" s="50" t="s">
        <v>188</v>
      </c>
      <c r="B207" s="57">
        <v>6421</v>
      </c>
      <c r="C207" s="50" t="s">
        <v>424</v>
      </c>
    </row>
    <row r="208" spans="1:3">
      <c r="A208" s="50" t="s">
        <v>188</v>
      </c>
      <c r="B208" s="57">
        <v>6422</v>
      </c>
      <c r="C208" s="50" t="s">
        <v>425</v>
      </c>
    </row>
    <row r="209" spans="1:3">
      <c r="A209" s="50" t="s">
        <v>188</v>
      </c>
      <c r="B209" s="57">
        <v>6423</v>
      </c>
      <c r="C209" s="50" t="s">
        <v>426</v>
      </c>
    </row>
    <row r="210" spans="1:3">
      <c r="A210" s="50" t="s">
        <v>188</v>
      </c>
      <c r="B210" s="57">
        <v>6424</v>
      </c>
      <c r="C210" s="50" t="s">
        <v>427</v>
      </c>
    </row>
    <row r="211" spans="1:3">
      <c r="A211" s="50" t="s">
        <v>188</v>
      </c>
      <c r="B211" s="57">
        <v>6425</v>
      </c>
      <c r="C211" s="50" t="s">
        <v>428</v>
      </c>
    </row>
    <row r="212" spans="1:3">
      <c r="A212" s="50" t="s">
        <v>188</v>
      </c>
      <c r="B212" s="57">
        <v>6429</v>
      </c>
      <c r="C212" s="50" t="s">
        <v>429</v>
      </c>
    </row>
    <row r="213" spans="1:3">
      <c r="A213" s="50" t="s">
        <v>188</v>
      </c>
      <c r="B213" s="57">
        <v>6431</v>
      </c>
      <c r="C213" s="50" t="s">
        <v>431</v>
      </c>
    </row>
    <row r="214" spans="1:3">
      <c r="A214" s="50" t="s">
        <v>188</v>
      </c>
      <c r="B214" s="57">
        <v>6432</v>
      </c>
      <c r="C214" s="50" t="s">
        <v>432</v>
      </c>
    </row>
    <row r="215" spans="1:3">
      <c r="A215" s="50" t="s">
        <v>188</v>
      </c>
      <c r="B215" s="57">
        <v>6433</v>
      </c>
      <c r="C215" s="50" t="s">
        <v>433</v>
      </c>
    </row>
    <row r="216" spans="1:3">
      <c r="A216" s="50" t="s">
        <v>188</v>
      </c>
      <c r="B216" s="57">
        <v>6434</v>
      </c>
      <c r="C216" s="50" t="s">
        <v>434</v>
      </c>
    </row>
    <row r="217" spans="1:3">
      <c r="A217" s="50" t="s">
        <v>188</v>
      </c>
      <c r="B217" s="57">
        <v>6435</v>
      </c>
      <c r="C217" s="50" t="s">
        <v>435</v>
      </c>
    </row>
    <row r="218" spans="1:3">
      <c r="A218" s="50" t="s">
        <v>188</v>
      </c>
      <c r="B218" s="57">
        <v>6436</v>
      </c>
      <c r="C218" s="50" t="s">
        <v>436</v>
      </c>
    </row>
    <row r="219" spans="1:3">
      <c r="A219" s="50" t="s">
        <v>188</v>
      </c>
      <c r="B219" s="57">
        <v>6437</v>
      </c>
      <c r="C219" s="50" t="s">
        <v>437</v>
      </c>
    </row>
    <row r="220" spans="1:3">
      <c r="A220" s="50" t="s">
        <v>188</v>
      </c>
      <c r="B220" s="57">
        <v>6442</v>
      </c>
      <c r="C220" s="50" t="s">
        <v>439</v>
      </c>
    </row>
    <row r="221" spans="1:3">
      <c r="A221" s="50" t="s">
        <v>188</v>
      </c>
      <c r="B221" s="57">
        <v>6443</v>
      </c>
      <c r="C221" s="50" t="s">
        <v>440</v>
      </c>
    </row>
    <row r="222" spans="1:3">
      <c r="A222" s="50" t="s">
        <v>188</v>
      </c>
      <c r="B222" s="57">
        <v>6444</v>
      </c>
      <c r="C222" s="50" t="s">
        <v>441</v>
      </c>
    </row>
    <row r="223" spans="1:3">
      <c r="A223" s="50" t="s">
        <v>188</v>
      </c>
      <c r="B223" s="57">
        <v>6445</v>
      </c>
      <c r="C223" s="50" t="s">
        <v>442</v>
      </c>
    </row>
    <row r="224" spans="1:3">
      <c r="A224" s="50" t="s">
        <v>188</v>
      </c>
      <c r="B224" s="57">
        <v>6446</v>
      </c>
      <c r="C224" s="50" t="s">
        <v>443</v>
      </c>
    </row>
    <row r="225" spans="1:3">
      <c r="A225" s="50" t="s">
        <v>188</v>
      </c>
      <c r="B225" s="57">
        <v>6447</v>
      </c>
      <c r="C225" s="50" t="s">
        <v>444</v>
      </c>
    </row>
    <row r="226" spans="1:3">
      <c r="A226" s="50" t="s">
        <v>188</v>
      </c>
      <c r="B226" s="57">
        <v>6511</v>
      </c>
      <c r="C226" s="50" t="s">
        <v>269</v>
      </c>
    </row>
    <row r="227" spans="1:3">
      <c r="A227" s="50" t="s">
        <v>188</v>
      </c>
      <c r="B227" s="57">
        <v>6512</v>
      </c>
      <c r="C227" s="50" t="s">
        <v>270</v>
      </c>
    </row>
    <row r="228" spans="1:3">
      <c r="A228" s="50" t="s">
        <v>188</v>
      </c>
      <c r="B228" s="57">
        <v>6513</v>
      </c>
      <c r="C228" s="50" t="s">
        <v>271</v>
      </c>
    </row>
    <row r="229" spans="1:3">
      <c r="A229" s="50" t="s">
        <v>188</v>
      </c>
      <c r="B229" s="57">
        <v>6514</v>
      </c>
      <c r="C229" s="50" t="s">
        <v>272</v>
      </c>
    </row>
    <row r="230" spans="1:3">
      <c r="A230" s="50" t="s">
        <v>188</v>
      </c>
      <c r="B230" s="57">
        <v>6521</v>
      </c>
      <c r="C230" s="50" t="s">
        <v>273</v>
      </c>
    </row>
    <row r="231" spans="1:3">
      <c r="A231" s="50" t="s">
        <v>188</v>
      </c>
      <c r="B231" s="57">
        <v>6522</v>
      </c>
      <c r="C231" s="50" t="s">
        <v>274</v>
      </c>
    </row>
    <row r="232" spans="1:3">
      <c r="A232" s="50" t="s">
        <v>188</v>
      </c>
      <c r="B232" s="57">
        <v>6524</v>
      </c>
      <c r="C232" s="50" t="s">
        <v>275</v>
      </c>
    </row>
    <row r="233" spans="1:3">
      <c r="A233" s="50" t="s">
        <v>188</v>
      </c>
      <c r="B233" s="57">
        <v>6525</v>
      </c>
      <c r="C233" s="50" t="s">
        <v>276</v>
      </c>
    </row>
    <row r="234" spans="1:3">
      <c r="A234" s="50" t="s">
        <v>188</v>
      </c>
      <c r="B234" s="57">
        <v>6526</v>
      </c>
      <c r="C234" s="50" t="s">
        <v>277</v>
      </c>
    </row>
    <row r="235" spans="1:3">
      <c r="A235" s="50" t="s">
        <v>188</v>
      </c>
      <c r="B235" s="57">
        <v>6527</v>
      </c>
      <c r="C235" s="50" t="s">
        <v>278</v>
      </c>
    </row>
    <row r="236" spans="1:3">
      <c r="A236" s="50" t="s">
        <v>188</v>
      </c>
      <c r="B236" s="57">
        <v>6528</v>
      </c>
      <c r="C236" s="50" t="s">
        <v>446</v>
      </c>
    </row>
    <row r="237" spans="1:3">
      <c r="A237" s="50" t="s">
        <v>188</v>
      </c>
      <c r="B237" s="57">
        <v>6531</v>
      </c>
      <c r="C237" s="50" t="s">
        <v>279</v>
      </c>
    </row>
    <row r="238" spans="1:3">
      <c r="A238" s="50" t="s">
        <v>188</v>
      </c>
      <c r="B238" s="57">
        <v>6532</v>
      </c>
      <c r="C238" s="50" t="s">
        <v>280</v>
      </c>
    </row>
    <row r="239" spans="1:3">
      <c r="A239" s="50" t="s">
        <v>188</v>
      </c>
      <c r="B239" s="57">
        <v>6533</v>
      </c>
      <c r="C239" s="50" t="s">
        <v>281</v>
      </c>
    </row>
    <row r="240" spans="1:3">
      <c r="A240" s="50" t="s">
        <v>188</v>
      </c>
      <c r="B240" s="57">
        <v>6614</v>
      </c>
      <c r="C240" s="50" t="s">
        <v>448</v>
      </c>
    </row>
    <row r="241" spans="1:3">
      <c r="A241" s="50" t="s">
        <v>188</v>
      </c>
      <c r="B241" s="57">
        <v>6615</v>
      </c>
      <c r="C241" s="50" t="s">
        <v>449</v>
      </c>
    </row>
    <row r="242" spans="1:3">
      <c r="A242" s="50" t="s">
        <v>188</v>
      </c>
      <c r="B242" s="57">
        <v>6631</v>
      </c>
      <c r="C242" s="50" t="s">
        <v>377</v>
      </c>
    </row>
    <row r="243" spans="1:3">
      <c r="A243" s="50" t="s">
        <v>188</v>
      </c>
      <c r="B243" s="57">
        <v>6632</v>
      </c>
      <c r="C243" s="50" t="s">
        <v>381</v>
      </c>
    </row>
    <row r="244" spans="1:3">
      <c r="A244" s="50" t="s">
        <v>188</v>
      </c>
      <c r="B244" s="57">
        <v>6711</v>
      </c>
      <c r="C244" s="50" t="s">
        <v>450</v>
      </c>
    </row>
    <row r="245" spans="1:3">
      <c r="A245" s="50" t="s">
        <v>188</v>
      </c>
      <c r="B245" s="57">
        <v>6712</v>
      </c>
      <c r="C245" s="50" t="s">
        <v>451</v>
      </c>
    </row>
    <row r="246" spans="1:3">
      <c r="A246" s="50" t="s">
        <v>188</v>
      </c>
      <c r="B246" s="57">
        <v>6714</v>
      </c>
      <c r="C246" s="50" t="s">
        <v>452</v>
      </c>
    </row>
    <row r="247" spans="1:3">
      <c r="A247" s="50" t="s">
        <v>188</v>
      </c>
      <c r="B247" s="57">
        <v>6731</v>
      </c>
      <c r="C247" s="50" t="s">
        <v>453</v>
      </c>
    </row>
    <row r="248" spans="1:3">
      <c r="A248" s="50" t="s">
        <v>188</v>
      </c>
      <c r="B248" s="57">
        <v>6811</v>
      </c>
      <c r="C248" s="50" t="s">
        <v>282</v>
      </c>
    </row>
    <row r="249" spans="1:3">
      <c r="A249" s="50" t="s">
        <v>188</v>
      </c>
      <c r="B249" s="57">
        <v>6812</v>
      </c>
      <c r="C249" s="50" t="s">
        <v>283</v>
      </c>
    </row>
    <row r="250" spans="1:3">
      <c r="A250" s="50" t="s">
        <v>188</v>
      </c>
      <c r="B250" s="57">
        <v>6813</v>
      </c>
      <c r="C250" s="50" t="s">
        <v>284</v>
      </c>
    </row>
    <row r="251" spans="1:3">
      <c r="A251" s="50" t="s">
        <v>188</v>
      </c>
      <c r="B251" s="57">
        <v>6814</v>
      </c>
      <c r="C251" s="50" t="s">
        <v>285</v>
      </c>
    </row>
    <row r="252" spans="1:3">
      <c r="A252" s="50" t="s">
        <v>188</v>
      </c>
      <c r="B252" s="57">
        <v>6815</v>
      </c>
      <c r="C252" s="50" t="s">
        <v>286</v>
      </c>
    </row>
    <row r="253" spans="1:3">
      <c r="A253" s="50" t="s">
        <v>188</v>
      </c>
      <c r="B253" s="57">
        <v>6816</v>
      </c>
      <c r="C253" s="50" t="s">
        <v>287</v>
      </c>
    </row>
    <row r="254" spans="1:3">
      <c r="A254" s="50" t="s">
        <v>188</v>
      </c>
      <c r="B254" s="57">
        <v>6817</v>
      </c>
      <c r="C254" s="50" t="s">
        <v>288</v>
      </c>
    </row>
    <row r="255" spans="1:3">
      <c r="A255" s="50" t="s">
        <v>188</v>
      </c>
      <c r="B255" s="57">
        <v>6818</v>
      </c>
      <c r="C255" s="50" t="s">
        <v>289</v>
      </c>
    </row>
    <row r="256" spans="1:3">
      <c r="A256" s="50" t="s">
        <v>188</v>
      </c>
      <c r="B256" s="57">
        <v>6819</v>
      </c>
      <c r="C256" s="50" t="s">
        <v>290</v>
      </c>
    </row>
    <row r="257" spans="1:3">
      <c r="A257" s="50" t="s">
        <v>188</v>
      </c>
      <c r="B257" s="57">
        <v>6831</v>
      </c>
      <c r="C257" s="50" t="s">
        <v>291</v>
      </c>
    </row>
    <row r="258" spans="1:3">
      <c r="A258" s="50" t="s">
        <v>188</v>
      </c>
      <c r="B258" s="57">
        <v>6911</v>
      </c>
      <c r="C258" s="50" t="s">
        <v>455</v>
      </c>
    </row>
    <row r="259" spans="1:3">
      <c r="A259" s="50" t="s">
        <v>188</v>
      </c>
      <c r="B259" s="57">
        <v>6921</v>
      </c>
      <c r="C259" s="50" t="s">
        <v>227</v>
      </c>
    </row>
    <row r="260" spans="1:3">
      <c r="A260" s="50" t="s">
        <v>188</v>
      </c>
      <c r="B260" s="57">
        <v>9111</v>
      </c>
      <c r="C260" s="50" t="s">
        <v>466</v>
      </c>
    </row>
    <row r="261" spans="1:3">
      <c r="A261" s="50" t="s">
        <v>188</v>
      </c>
      <c r="B261" s="57">
        <v>9112</v>
      </c>
      <c r="C261" s="50" t="s">
        <v>467</v>
      </c>
    </row>
    <row r="262" spans="1:3">
      <c r="A262" s="50" t="s">
        <v>188</v>
      </c>
      <c r="B262" s="57">
        <v>9121</v>
      </c>
      <c r="C262" s="50" t="s">
        <v>468</v>
      </c>
    </row>
    <row r="263" spans="1:3">
      <c r="A263" s="50" t="s">
        <v>188</v>
      </c>
      <c r="B263" s="57">
        <v>9122</v>
      </c>
      <c r="C263" s="50" t="s">
        <v>469</v>
      </c>
    </row>
    <row r="264" spans="1:3">
      <c r="A264" s="50" t="s">
        <v>188</v>
      </c>
      <c r="B264" s="57">
        <v>9151</v>
      </c>
      <c r="C264" s="50" t="s">
        <v>470</v>
      </c>
    </row>
    <row r="265" spans="1:3">
      <c r="A265" s="50" t="s">
        <v>188</v>
      </c>
      <c r="B265" s="57">
        <v>9152</v>
      </c>
      <c r="C265" s="50" t="s">
        <v>471</v>
      </c>
    </row>
    <row r="266" spans="1:3">
      <c r="A266" s="50" t="s">
        <v>188</v>
      </c>
      <c r="B266" s="57">
        <v>9211</v>
      </c>
      <c r="C266" s="50" t="s">
        <v>472</v>
      </c>
    </row>
    <row r="267" spans="1:3">
      <c r="A267" s="50" t="s">
        <v>188</v>
      </c>
      <c r="B267" s="57">
        <v>9212</v>
      </c>
      <c r="C267" s="50" t="s">
        <v>473</v>
      </c>
    </row>
    <row r="268" spans="1:3">
      <c r="A268" s="50" t="s">
        <v>188</v>
      </c>
      <c r="B268" s="57">
        <v>9213</v>
      </c>
      <c r="C268" s="50" t="s">
        <v>474</v>
      </c>
    </row>
    <row r="269" spans="1:3">
      <c r="A269" s="50" t="s">
        <v>188</v>
      </c>
      <c r="B269" s="57">
        <v>9221</v>
      </c>
      <c r="C269" s="50" t="s">
        <v>475</v>
      </c>
    </row>
    <row r="270" spans="1:3">
      <c r="A270" s="50" t="s">
        <v>188</v>
      </c>
      <c r="B270" s="57">
        <v>9222</v>
      </c>
      <c r="C270" s="50" t="s">
        <v>476</v>
      </c>
    </row>
    <row r="271" spans="1:3">
      <c r="A271" s="50" t="s">
        <v>188</v>
      </c>
      <c r="B271" s="57">
        <v>9611</v>
      </c>
      <c r="C271" s="50" t="s">
        <v>228</v>
      </c>
    </row>
    <row r="272" spans="1:3">
      <c r="A272" s="50" t="s">
        <v>188</v>
      </c>
      <c r="B272" s="57">
        <v>9612</v>
      </c>
      <c r="C272" s="50" t="s">
        <v>236</v>
      </c>
    </row>
    <row r="273" spans="1:3">
      <c r="A273" s="50" t="s">
        <v>188</v>
      </c>
      <c r="B273" s="57">
        <v>9613</v>
      </c>
      <c r="C273" s="50" t="s">
        <v>241</v>
      </c>
    </row>
    <row r="274" spans="1:3">
      <c r="A274" s="50" t="s">
        <v>188</v>
      </c>
      <c r="B274" s="57">
        <v>9614</v>
      </c>
      <c r="C274" s="50" t="s">
        <v>247</v>
      </c>
    </row>
    <row r="275" spans="1:3">
      <c r="A275" s="50" t="s">
        <v>188</v>
      </c>
      <c r="B275" s="57">
        <v>9615</v>
      </c>
      <c r="C275" s="50" t="s">
        <v>255</v>
      </c>
    </row>
    <row r="276" spans="1:3">
      <c r="A276" s="50" t="s">
        <v>188</v>
      </c>
      <c r="B276" s="57">
        <v>9616</v>
      </c>
      <c r="C276" s="50" t="s">
        <v>258</v>
      </c>
    </row>
    <row r="277" spans="1:3">
      <c r="A277" s="50" t="s">
        <v>188</v>
      </c>
      <c r="B277" s="57">
        <v>9621</v>
      </c>
      <c r="C277" s="50" t="s">
        <v>477</v>
      </c>
    </row>
    <row r="278" spans="1:3">
      <c r="A278" s="50" t="s">
        <v>188</v>
      </c>
      <c r="B278" s="57">
        <v>9622</v>
      </c>
      <c r="C278" s="50" t="s">
        <v>478</v>
      </c>
    </row>
    <row r="279" spans="1:3">
      <c r="A279" s="50" t="s">
        <v>188</v>
      </c>
      <c r="B279" s="57">
        <v>9623</v>
      </c>
      <c r="C279" s="50" t="s">
        <v>479</v>
      </c>
    </row>
    <row r="280" spans="1:3">
      <c r="A280" s="50" t="s">
        <v>188</v>
      </c>
      <c r="B280" s="57">
        <v>9631</v>
      </c>
      <c r="C280" s="50" t="s">
        <v>398</v>
      </c>
    </row>
    <row r="281" spans="1:3">
      <c r="A281" s="50" t="s">
        <v>188</v>
      </c>
      <c r="B281" s="57">
        <v>9632</v>
      </c>
      <c r="C281" s="50" t="s">
        <v>401</v>
      </c>
    </row>
    <row r="282" spans="1:3">
      <c r="A282" s="50" t="s">
        <v>188</v>
      </c>
      <c r="B282" s="57">
        <v>9633</v>
      </c>
      <c r="C282" s="50" t="s">
        <v>406</v>
      </c>
    </row>
    <row r="283" spans="1:3">
      <c r="A283" s="50" t="s">
        <v>188</v>
      </c>
      <c r="B283" s="57">
        <v>9634</v>
      </c>
      <c r="C283" s="50" t="s">
        <v>409</v>
      </c>
    </row>
    <row r="284" spans="1:3">
      <c r="A284" s="50" t="s">
        <v>188</v>
      </c>
      <c r="B284" s="57">
        <v>9635</v>
      </c>
      <c r="C284" s="50" t="s">
        <v>266</v>
      </c>
    </row>
    <row r="285" spans="1:3">
      <c r="A285" s="50" t="s">
        <v>188</v>
      </c>
      <c r="B285" s="57">
        <v>9636</v>
      </c>
      <c r="C285" s="50" t="s">
        <v>412</v>
      </c>
    </row>
    <row r="286" spans="1:3">
      <c r="A286" s="50" t="s">
        <v>188</v>
      </c>
      <c r="B286" s="57">
        <v>9638</v>
      </c>
      <c r="C286" s="50" t="s">
        <v>362</v>
      </c>
    </row>
    <row r="287" spans="1:3">
      <c r="A287" s="50" t="s">
        <v>188</v>
      </c>
      <c r="B287" s="57">
        <v>9641</v>
      </c>
      <c r="C287" s="50" t="s">
        <v>415</v>
      </c>
    </row>
    <row r="288" spans="1:3">
      <c r="A288" s="50" t="s">
        <v>188</v>
      </c>
      <c r="B288" s="57">
        <v>9642</v>
      </c>
      <c r="C288" s="50" t="s">
        <v>423</v>
      </c>
    </row>
    <row r="289" spans="1:3">
      <c r="A289" s="50" t="s">
        <v>188</v>
      </c>
      <c r="B289" s="57">
        <v>9643</v>
      </c>
      <c r="C289" s="50" t="s">
        <v>430</v>
      </c>
    </row>
    <row r="290" spans="1:3">
      <c r="A290" s="50" t="s">
        <v>188</v>
      </c>
      <c r="B290" s="57">
        <v>9644</v>
      </c>
      <c r="C290" s="50" t="s">
        <v>438</v>
      </c>
    </row>
    <row r="291" spans="1:3">
      <c r="A291" s="50" t="s">
        <v>188</v>
      </c>
      <c r="B291" s="57">
        <v>9651</v>
      </c>
      <c r="C291" s="50" t="s">
        <v>328</v>
      </c>
    </row>
    <row r="292" spans="1:3">
      <c r="A292" s="50" t="s">
        <v>188</v>
      </c>
      <c r="B292" s="57">
        <v>9652</v>
      </c>
      <c r="C292" s="50" t="s">
        <v>445</v>
      </c>
    </row>
    <row r="293" spans="1:3">
      <c r="A293" s="50" t="s">
        <v>188</v>
      </c>
      <c r="B293" s="57">
        <v>9653</v>
      </c>
      <c r="C293" s="50" t="s">
        <v>447</v>
      </c>
    </row>
    <row r="294" spans="1:3">
      <c r="A294" s="50" t="s">
        <v>188</v>
      </c>
      <c r="B294" s="57">
        <v>9661</v>
      </c>
      <c r="C294" s="50" t="s">
        <v>480</v>
      </c>
    </row>
    <row r="295" spans="1:3">
      <c r="A295" s="50" t="s">
        <v>188</v>
      </c>
      <c r="B295" s="57">
        <v>9673</v>
      </c>
      <c r="C295" s="50" t="s">
        <v>481</v>
      </c>
    </row>
    <row r="296" spans="1:3">
      <c r="A296" s="50" t="s">
        <v>188</v>
      </c>
      <c r="B296" s="57">
        <v>9681</v>
      </c>
      <c r="C296" s="50" t="s">
        <v>454</v>
      </c>
    </row>
    <row r="297" spans="1:3">
      <c r="A297" s="50" t="s">
        <v>188</v>
      </c>
      <c r="B297" s="57">
        <v>9683</v>
      </c>
      <c r="C297" s="50" t="s">
        <v>291</v>
      </c>
    </row>
    <row r="298" spans="1:3">
      <c r="A298" s="50" t="s">
        <v>188</v>
      </c>
      <c r="B298" s="57">
        <v>9711</v>
      </c>
      <c r="C298" s="50" t="s">
        <v>456</v>
      </c>
    </row>
    <row r="299" spans="1:3">
      <c r="A299" s="50" t="s">
        <v>188</v>
      </c>
      <c r="B299" s="57">
        <v>9712</v>
      </c>
      <c r="C299" s="50" t="s">
        <v>457</v>
      </c>
    </row>
    <row r="300" spans="1:3">
      <c r="A300" s="50" t="s">
        <v>188</v>
      </c>
      <c r="B300" s="57">
        <v>9721</v>
      </c>
      <c r="C300" s="50" t="s">
        <v>458</v>
      </c>
    </row>
    <row r="301" spans="1:3">
      <c r="A301" s="50" t="s">
        <v>188</v>
      </c>
      <c r="B301" s="57">
        <v>9722</v>
      </c>
      <c r="C301" s="50" t="s">
        <v>459</v>
      </c>
    </row>
    <row r="302" spans="1:3">
      <c r="A302" s="50" t="s">
        <v>188</v>
      </c>
      <c r="B302" s="57">
        <v>9723</v>
      </c>
      <c r="C302" s="50" t="s">
        <v>460</v>
      </c>
    </row>
    <row r="303" spans="1:3">
      <c r="A303" s="50" t="s">
        <v>188</v>
      </c>
      <c r="B303" s="57">
        <v>9724</v>
      </c>
      <c r="C303" s="50" t="s">
        <v>461</v>
      </c>
    </row>
    <row r="304" spans="1:3">
      <c r="A304" s="50" t="s">
        <v>188</v>
      </c>
      <c r="B304" s="57">
        <v>9725</v>
      </c>
      <c r="C304" s="50" t="s">
        <v>462</v>
      </c>
    </row>
    <row r="305" spans="1:3">
      <c r="A305" s="50" t="s">
        <v>188</v>
      </c>
      <c r="B305" s="57">
        <v>9726</v>
      </c>
      <c r="C305" s="50" t="s">
        <v>463</v>
      </c>
    </row>
    <row r="306" spans="1:3">
      <c r="A306" s="50" t="s">
        <v>188</v>
      </c>
      <c r="B306" s="57">
        <v>9731</v>
      </c>
      <c r="C306" s="50" t="s">
        <v>464</v>
      </c>
    </row>
    <row r="307" spans="1:3">
      <c r="A307" s="50" t="s">
        <v>188</v>
      </c>
      <c r="B307" s="57">
        <v>9741</v>
      </c>
      <c r="C307" s="50" t="s">
        <v>465</v>
      </c>
    </row>
    <row r="308" spans="1:3">
      <c r="A308" s="50" t="s">
        <v>188</v>
      </c>
      <c r="B308" s="57">
        <v>9811</v>
      </c>
      <c r="C308" s="50" t="s">
        <v>482</v>
      </c>
    </row>
    <row r="309" spans="1:3">
      <c r="A309" s="50" t="s">
        <v>188</v>
      </c>
      <c r="B309" s="57">
        <v>9821</v>
      </c>
      <c r="C309" s="50" t="s">
        <v>483</v>
      </c>
    </row>
    <row r="310" spans="1:3">
      <c r="A310" s="50" t="s">
        <v>188</v>
      </c>
      <c r="B310" s="57">
        <v>9911</v>
      </c>
      <c r="C310" s="50" t="s">
        <v>484</v>
      </c>
    </row>
    <row r="311" spans="1:3">
      <c r="A311" s="50" t="s">
        <v>188</v>
      </c>
      <c r="B311" s="57">
        <v>9912</v>
      </c>
      <c r="C311" s="50" t="s">
        <v>485</v>
      </c>
    </row>
    <row r="312" spans="1:3">
      <c r="A312" s="50" t="s">
        <v>188</v>
      </c>
      <c r="B312" s="57">
        <v>9913</v>
      </c>
      <c r="C312" s="50" t="s">
        <v>486</v>
      </c>
    </row>
    <row r="313" spans="1:3">
      <c r="A313" s="50" t="s">
        <v>188</v>
      </c>
      <c r="B313" s="57">
        <v>9914</v>
      </c>
      <c r="C313" s="50" t="s">
        <v>487</v>
      </c>
    </row>
    <row r="314" spans="1:3">
      <c r="A314" s="50" t="s">
        <v>188</v>
      </c>
      <c r="B314" s="57">
        <v>9919</v>
      </c>
      <c r="C314" s="50" t="s">
        <v>488</v>
      </c>
    </row>
    <row r="315" spans="1:3">
      <c r="A315" s="50" t="s">
        <v>188</v>
      </c>
      <c r="B315" s="57">
        <v>9961</v>
      </c>
      <c r="C315" s="50" t="s">
        <v>484</v>
      </c>
    </row>
    <row r="316" spans="1:3">
      <c r="A316" s="50" t="s">
        <v>188</v>
      </c>
      <c r="B316" s="57">
        <v>9962</v>
      </c>
      <c r="C316" s="50" t="s">
        <v>485</v>
      </c>
    </row>
    <row r="317" spans="1:3">
      <c r="A317" s="50" t="s">
        <v>188</v>
      </c>
      <c r="B317" s="57">
        <v>9963</v>
      </c>
      <c r="C317" s="50" t="s">
        <v>486</v>
      </c>
    </row>
    <row r="318" spans="1:3">
      <c r="A318" s="50" t="s">
        <v>188</v>
      </c>
      <c r="B318" s="57">
        <v>9964</v>
      </c>
      <c r="C318" s="50" t="s">
        <v>487</v>
      </c>
    </row>
    <row r="319" spans="1:3">
      <c r="A319" s="50" t="s">
        <v>188</v>
      </c>
      <c r="B319" s="57">
        <v>9969</v>
      </c>
      <c r="C319" s="50" t="s">
        <v>488</v>
      </c>
    </row>
  </sheetData>
  <sheetProtection sheet="1" objects="1" scenarios="1"/>
  <autoFilter ref="A1:C281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tabColor theme="0" tint="-4.9989318521683403E-2"/>
  </sheetPr>
  <dimension ref="A1:J50"/>
  <sheetViews>
    <sheetView topLeftCell="E52" workbookViewId="0">
      <selection activeCell="I90" sqref="I90"/>
    </sheetView>
  </sheetViews>
  <sheetFormatPr defaultRowHeight="15"/>
  <cols>
    <col min="1" max="1" width="4.42578125" customWidth="1"/>
    <col min="2" max="2" width="12" style="62" bestFit="1" customWidth="1"/>
    <col min="3" max="3" width="6" customWidth="1"/>
    <col min="4" max="4" width="61.7109375" customWidth="1"/>
    <col min="5" max="5" width="37.42578125" customWidth="1"/>
    <col min="6" max="6" width="23" bestFit="1" customWidth="1"/>
    <col min="7" max="7" width="9" customWidth="1"/>
    <col min="8" max="8" width="49.140625" customWidth="1"/>
    <col min="9" max="9" width="18.7109375" customWidth="1"/>
    <col min="10" max="10" width="12.140625" customWidth="1"/>
  </cols>
  <sheetData>
    <row r="1" spans="1:10" ht="24.75" thickTop="1">
      <c r="A1" s="2" t="s">
        <v>2</v>
      </c>
      <c r="B1" s="11" t="s">
        <v>1</v>
      </c>
      <c r="C1" s="3" t="s">
        <v>3</v>
      </c>
      <c r="D1" s="3" t="s">
        <v>4</v>
      </c>
      <c r="E1" s="3" t="s">
        <v>5</v>
      </c>
      <c r="F1" s="3" t="s">
        <v>6</v>
      </c>
      <c r="G1" s="3" t="s">
        <v>7</v>
      </c>
      <c r="H1" s="3" t="s">
        <v>4</v>
      </c>
      <c r="I1" s="5" t="s">
        <v>38</v>
      </c>
      <c r="J1" s="5" t="s">
        <v>173</v>
      </c>
    </row>
    <row r="2" spans="1:10">
      <c r="A2" s="12">
        <v>55</v>
      </c>
      <c r="B2" s="16">
        <v>35237547014</v>
      </c>
      <c r="C2" s="13">
        <v>49075</v>
      </c>
      <c r="D2" s="14" t="s">
        <v>39</v>
      </c>
      <c r="E2" s="14" t="s">
        <v>40</v>
      </c>
      <c r="F2" s="14" t="s">
        <v>8</v>
      </c>
      <c r="G2" s="17" t="s">
        <v>41</v>
      </c>
      <c r="H2" s="14" t="s">
        <v>39</v>
      </c>
      <c r="I2" s="18" t="s">
        <v>42</v>
      </c>
      <c r="J2" s="18" t="s">
        <v>174</v>
      </c>
    </row>
    <row r="3" spans="1:10">
      <c r="A3" s="12">
        <v>56</v>
      </c>
      <c r="B3" s="16">
        <v>80099091562</v>
      </c>
      <c r="C3" s="13">
        <v>789</v>
      </c>
      <c r="D3" s="14" t="s">
        <v>43</v>
      </c>
      <c r="E3" s="14" t="s">
        <v>44</v>
      </c>
      <c r="F3" s="14" t="s">
        <v>15</v>
      </c>
      <c r="G3" s="15">
        <v>3316734</v>
      </c>
      <c r="H3" s="14" t="s">
        <v>43</v>
      </c>
      <c r="I3" s="18" t="s">
        <v>45</v>
      </c>
      <c r="J3" s="18" t="s">
        <v>156</v>
      </c>
    </row>
    <row r="4" spans="1:10">
      <c r="A4" s="12">
        <v>57</v>
      </c>
      <c r="B4" s="16">
        <v>1076882554</v>
      </c>
      <c r="C4" s="13">
        <v>797</v>
      </c>
      <c r="D4" s="14" t="s">
        <v>46</v>
      </c>
      <c r="E4" s="14" t="s">
        <v>47</v>
      </c>
      <c r="F4" s="14" t="s">
        <v>31</v>
      </c>
      <c r="G4" s="15">
        <v>3303870</v>
      </c>
      <c r="H4" s="14" t="s">
        <v>46</v>
      </c>
      <c r="I4" s="18" t="s">
        <v>45</v>
      </c>
      <c r="J4" s="18" t="s">
        <v>156</v>
      </c>
    </row>
    <row r="5" spans="1:10">
      <c r="A5" s="12">
        <v>58</v>
      </c>
      <c r="B5" s="16">
        <v>34694889661</v>
      </c>
      <c r="C5" s="13">
        <v>23577</v>
      </c>
      <c r="D5" s="14" t="s">
        <v>48</v>
      </c>
      <c r="E5" s="14" t="s">
        <v>49</v>
      </c>
      <c r="F5" s="14" t="s">
        <v>20</v>
      </c>
      <c r="G5" s="15">
        <v>1475444</v>
      </c>
      <c r="H5" s="14" t="s">
        <v>48</v>
      </c>
      <c r="I5" s="18" t="s">
        <v>45</v>
      </c>
      <c r="J5" s="18" t="s">
        <v>156</v>
      </c>
    </row>
    <row r="6" spans="1:10">
      <c r="A6" s="12">
        <v>59</v>
      </c>
      <c r="B6" s="16">
        <v>99575902022</v>
      </c>
      <c r="C6" s="13">
        <v>801</v>
      </c>
      <c r="D6" s="14" t="s">
        <v>50</v>
      </c>
      <c r="E6" s="14" t="s">
        <v>51</v>
      </c>
      <c r="F6" s="14" t="s">
        <v>11</v>
      </c>
      <c r="G6" s="15">
        <v>3123367</v>
      </c>
      <c r="H6" s="14" t="s">
        <v>50</v>
      </c>
      <c r="I6" s="18" t="s">
        <v>45</v>
      </c>
      <c r="J6" s="18" t="s">
        <v>156</v>
      </c>
    </row>
    <row r="7" spans="1:10">
      <c r="A7" s="12">
        <v>60</v>
      </c>
      <c r="B7" s="16">
        <v>61338774671</v>
      </c>
      <c r="C7" s="13">
        <v>810</v>
      </c>
      <c r="D7" s="14" t="s">
        <v>52</v>
      </c>
      <c r="E7" s="14" t="s">
        <v>53</v>
      </c>
      <c r="F7" s="14" t="s">
        <v>24</v>
      </c>
      <c r="G7" s="15">
        <v>3014223</v>
      </c>
      <c r="H7" s="14" t="s">
        <v>52</v>
      </c>
      <c r="I7" s="18" t="s">
        <v>45</v>
      </c>
      <c r="J7" s="18" t="s">
        <v>156</v>
      </c>
    </row>
    <row r="8" spans="1:10">
      <c r="A8" s="12">
        <v>61</v>
      </c>
      <c r="B8" s="16">
        <v>55059300119</v>
      </c>
      <c r="C8" s="13">
        <v>828</v>
      </c>
      <c r="D8" s="14" t="s">
        <v>54</v>
      </c>
      <c r="E8" s="14" t="s">
        <v>16</v>
      </c>
      <c r="F8" s="14" t="s">
        <v>29</v>
      </c>
      <c r="G8" s="15">
        <v>3089240</v>
      </c>
      <c r="H8" s="14" t="s">
        <v>54</v>
      </c>
      <c r="I8" s="18" t="s">
        <v>45</v>
      </c>
      <c r="J8" s="18" t="s">
        <v>156</v>
      </c>
    </row>
    <row r="9" spans="1:10">
      <c r="A9" s="12">
        <v>62</v>
      </c>
      <c r="B9" s="16">
        <v>16391096016</v>
      </c>
      <c r="C9" s="13">
        <v>836</v>
      </c>
      <c r="D9" s="14" t="s">
        <v>55</v>
      </c>
      <c r="E9" s="14" t="s">
        <v>56</v>
      </c>
      <c r="F9" s="14" t="s">
        <v>17</v>
      </c>
      <c r="G9" s="15">
        <v>3321088</v>
      </c>
      <c r="H9" s="14" t="s">
        <v>55</v>
      </c>
      <c r="I9" s="18" t="s">
        <v>45</v>
      </c>
      <c r="J9" s="18" t="s">
        <v>156</v>
      </c>
    </row>
    <row r="10" spans="1:10">
      <c r="A10" s="12">
        <v>63</v>
      </c>
      <c r="B10" s="16">
        <v>35994268014</v>
      </c>
      <c r="C10" s="13">
        <v>844</v>
      </c>
      <c r="D10" s="14" t="s">
        <v>57</v>
      </c>
      <c r="E10" s="14" t="s">
        <v>58</v>
      </c>
      <c r="F10" s="14" t="s">
        <v>10</v>
      </c>
      <c r="G10" s="15">
        <v>3313824</v>
      </c>
      <c r="H10" s="14" t="s">
        <v>57</v>
      </c>
      <c r="I10" s="18" t="s">
        <v>45</v>
      </c>
      <c r="J10" s="18" t="s">
        <v>156</v>
      </c>
    </row>
    <row r="11" spans="1:10">
      <c r="A11" s="12">
        <v>64</v>
      </c>
      <c r="B11" s="16">
        <v>11265594372</v>
      </c>
      <c r="C11" s="13">
        <v>852</v>
      </c>
      <c r="D11" s="14" t="s">
        <v>59</v>
      </c>
      <c r="E11" s="14" t="s">
        <v>14</v>
      </c>
      <c r="F11" s="14" t="s">
        <v>22</v>
      </c>
      <c r="G11" s="15">
        <v>3071162</v>
      </c>
      <c r="H11" s="14" t="s">
        <v>59</v>
      </c>
      <c r="I11" s="18" t="s">
        <v>45</v>
      </c>
      <c r="J11" s="18" t="s">
        <v>156</v>
      </c>
    </row>
    <row r="12" spans="1:10">
      <c r="A12" s="12">
        <v>65</v>
      </c>
      <c r="B12" s="16">
        <v>61469620638</v>
      </c>
      <c r="C12" s="13">
        <v>869</v>
      </c>
      <c r="D12" s="14" t="s">
        <v>60</v>
      </c>
      <c r="E12" s="14" t="s">
        <v>61</v>
      </c>
      <c r="F12" s="14" t="s">
        <v>28</v>
      </c>
      <c r="G12" s="15">
        <v>3118452</v>
      </c>
      <c r="H12" s="14" t="s">
        <v>60</v>
      </c>
      <c r="I12" s="18" t="s">
        <v>45</v>
      </c>
      <c r="J12" s="18" t="s">
        <v>156</v>
      </c>
    </row>
    <row r="13" spans="1:10">
      <c r="A13" s="12">
        <v>66</v>
      </c>
      <c r="B13" s="16">
        <v>97880836355</v>
      </c>
      <c r="C13" s="13">
        <v>43915</v>
      </c>
      <c r="D13" s="14" t="s">
        <v>62</v>
      </c>
      <c r="E13" s="14" t="s">
        <v>63</v>
      </c>
      <c r="F13" s="14" t="s">
        <v>26</v>
      </c>
      <c r="G13" s="15">
        <v>2435411</v>
      </c>
      <c r="H13" s="14" t="s">
        <v>62</v>
      </c>
      <c r="I13" s="18" t="s">
        <v>45</v>
      </c>
      <c r="J13" s="18" t="s">
        <v>156</v>
      </c>
    </row>
    <row r="14" spans="1:10">
      <c r="A14" s="12">
        <v>67</v>
      </c>
      <c r="B14" s="16">
        <v>72801109643</v>
      </c>
      <c r="C14" s="13">
        <v>877</v>
      </c>
      <c r="D14" s="14" t="s">
        <v>64</v>
      </c>
      <c r="E14" s="14" t="s">
        <v>65</v>
      </c>
      <c r="F14" s="14" t="s">
        <v>12</v>
      </c>
      <c r="G14" s="15">
        <v>3006166</v>
      </c>
      <c r="H14" s="14" t="s">
        <v>64</v>
      </c>
      <c r="I14" s="18" t="s">
        <v>45</v>
      </c>
      <c r="J14" s="18" t="s">
        <v>156</v>
      </c>
    </row>
    <row r="15" spans="1:10">
      <c r="A15" s="12">
        <v>68</v>
      </c>
      <c r="B15" s="16">
        <v>37777848565</v>
      </c>
      <c r="C15" s="13">
        <v>44493</v>
      </c>
      <c r="D15" s="14" t="s">
        <v>66</v>
      </c>
      <c r="E15" s="14" t="s">
        <v>25</v>
      </c>
      <c r="F15" s="14" t="s">
        <v>21</v>
      </c>
      <c r="G15" s="15">
        <v>2494841</v>
      </c>
      <c r="H15" s="14" t="s">
        <v>66</v>
      </c>
      <c r="I15" s="18" t="s">
        <v>45</v>
      </c>
      <c r="J15" s="18" t="s">
        <v>156</v>
      </c>
    </row>
    <row r="16" spans="1:10">
      <c r="A16" s="12">
        <v>69</v>
      </c>
      <c r="B16" s="16">
        <v>5275803945</v>
      </c>
      <c r="C16" s="13">
        <v>43636</v>
      </c>
      <c r="D16" s="14" t="s">
        <v>67</v>
      </c>
      <c r="E16" s="14" t="s">
        <v>68</v>
      </c>
      <c r="F16" s="14" t="s">
        <v>27</v>
      </c>
      <c r="G16" s="15">
        <v>2334712</v>
      </c>
      <c r="H16" s="14" t="s">
        <v>67</v>
      </c>
      <c r="I16" s="18" t="s">
        <v>45</v>
      </c>
      <c r="J16" s="18" t="s">
        <v>156</v>
      </c>
    </row>
    <row r="17" spans="1:10">
      <c r="A17" s="12">
        <v>70</v>
      </c>
      <c r="B17" s="16">
        <v>46156591639</v>
      </c>
      <c r="C17" s="13">
        <v>885</v>
      </c>
      <c r="D17" s="14" t="s">
        <v>69</v>
      </c>
      <c r="E17" s="14" t="s">
        <v>70</v>
      </c>
      <c r="F17" s="14" t="s">
        <v>23</v>
      </c>
      <c r="G17" s="15">
        <v>3142019</v>
      </c>
      <c r="H17" s="14" t="s">
        <v>69</v>
      </c>
      <c r="I17" s="18" t="s">
        <v>45</v>
      </c>
      <c r="J17" s="18" t="s">
        <v>156</v>
      </c>
    </row>
    <row r="18" spans="1:10">
      <c r="A18" s="12">
        <v>71</v>
      </c>
      <c r="B18" s="16">
        <v>37363837470</v>
      </c>
      <c r="C18" s="13">
        <v>893</v>
      </c>
      <c r="D18" s="14" t="s">
        <v>71</v>
      </c>
      <c r="E18" s="14" t="s">
        <v>72</v>
      </c>
      <c r="F18" s="14" t="s">
        <v>8</v>
      </c>
      <c r="G18" s="15">
        <v>3224953</v>
      </c>
      <c r="H18" s="14" t="s">
        <v>71</v>
      </c>
      <c r="I18" s="18" t="s">
        <v>45</v>
      </c>
      <c r="J18" s="18" t="s">
        <v>156</v>
      </c>
    </row>
    <row r="19" spans="1:10">
      <c r="A19" s="12">
        <v>72</v>
      </c>
      <c r="B19" s="16">
        <v>46144176176</v>
      </c>
      <c r="C19" s="13">
        <v>764</v>
      </c>
      <c r="D19" s="14" t="s">
        <v>73</v>
      </c>
      <c r="E19" s="14" t="s">
        <v>74</v>
      </c>
      <c r="F19" s="14" t="s">
        <v>8</v>
      </c>
      <c r="G19" s="15">
        <v>3205380</v>
      </c>
      <c r="H19" s="14" t="s">
        <v>73</v>
      </c>
      <c r="I19" s="18" t="s">
        <v>45</v>
      </c>
      <c r="J19" s="18" t="s">
        <v>156</v>
      </c>
    </row>
    <row r="20" spans="1:10">
      <c r="A20" s="12">
        <v>73</v>
      </c>
      <c r="B20" s="16">
        <v>13768042762</v>
      </c>
      <c r="C20" s="13">
        <v>43644</v>
      </c>
      <c r="D20" s="14" t="s">
        <v>75</v>
      </c>
      <c r="E20" s="14" t="s">
        <v>76</v>
      </c>
      <c r="F20" s="14" t="s">
        <v>77</v>
      </c>
      <c r="G20" s="15">
        <v>2326086</v>
      </c>
      <c r="H20" s="14" t="s">
        <v>75</v>
      </c>
      <c r="I20" s="18" t="s">
        <v>45</v>
      </c>
      <c r="J20" s="18" t="s">
        <v>156</v>
      </c>
    </row>
    <row r="21" spans="1:10" ht="24">
      <c r="A21" s="12">
        <v>74</v>
      </c>
      <c r="B21" s="16">
        <v>57527861125</v>
      </c>
      <c r="C21" s="13">
        <v>40623</v>
      </c>
      <c r="D21" s="14" t="s">
        <v>78</v>
      </c>
      <c r="E21" s="14" t="s">
        <v>79</v>
      </c>
      <c r="F21" s="14" t="s">
        <v>8</v>
      </c>
      <c r="G21" s="15">
        <v>1909592</v>
      </c>
      <c r="H21" s="14" t="s">
        <v>78</v>
      </c>
      <c r="I21" s="18" t="s">
        <v>45</v>
      </c>
      <c r="J21" s="18" t="s">
        <v>156</v>
      </c>
    </row>
    <row r="22" spans="1:10">
      <c r="A22" s="12">
        <v>75</v>
      </c>
      <c r="B22" s="16">
        <v>76185043859</v>
      </c>
      <c r="C22" s="13">
        <v>924</v>
      </c>
      <c r="D22" s="14" t="s">
        <v>80</v>
      </c>
      <c r="E22" s="14" t="s">
        <v>81</v>
      </c>
      <c r="F22" s="14" t="s">
        <v>30</v>
      </c>
      <c r="G22" s="15">
        <v>3203727</v>
      </c>
      <c r="H22" s="14" t="s">
        <v>80</v>
      </c>
      <c r="I22" s="18" t="s">
        <v>82</v>
      </c>
      <c r="J22" s="18" t="s">
        <v>175</v>
      </c>
    </row>
    <row r="23" spans="1:10">
      <c r="A23" s="12">
        <v>76</v>
      </c>
      <c r="B23" s="16">
        <v>85570198172</v>
      </c>
      <c r="C23" s="13">
        <v>40631</v>
      </c>
      <c r="D23" s="14" t="s">
        <v>83</v>
      </c>
      <c r="E23" s="14" t="s">
        <v>84</v>
      </c>
      <c r="F23" s="14" t="s">
        <v>85</v>
      </c>
      <c r="G23" s="15">
        <v>2071061</v>
      </c>
      <c r="H23" s="14" t="s">
        <v>83</v>
      </c>
      <c r="I23" s="18" t="s">
        <v>82</v>
      </c>
      <c r="J23" s="18" t="s">
        <v>175</v>
      </c>
    </row>
    <row r="24" spans="1:10">
      <c r="A24" s="12">
        <v>77</v>
      </c>
      <c r="B24" s="16">
        <v>36551793962</v>
      </c>
      <c r="C24" s="13">
        <v>50090</v>
      </c>
      <c r="D24" s="14" t="s">
        <v>86</v>
      </c>
      <c r="E24" s="14" t="s">
        <v>87</v>
      </c>
      <c r="F24" s="14" t="s">
        <v>24</v>
      </c>
      <c r="G24" s="15">
        <v>4857283</v>
      </c>
      <c r="H24" s="14" t="s">
        <v>86</v>
      </c>
      <c r="I24" s="18" t="s">
        <v>82</v>
      </c>
      <c r="J24" s="18" t="s">
        <v>175</v>
      </c>
    </row>
    <row r="25" spans="1:10">
      <c r="A25" s="12">
        <v>78</v>
      </c>
      <c r="B25" s="16">
        <v>57340203536</v>
      </c>
      <c r="C25" s="13">
        <v>908</v>
      </c>
      <c r="D25" s="14" t="s">
        <v>88</v>
      </c>
      <c r="E25" s="14" t="s">
        <v>89</v>
      </c>
      <c r="F25" s="14" t="s">
        <v>28</v>
      </c>
      <c r="G25" s="15">
        <v>3118380</v>
      </c>
      <c r="H25" s="14" t="s">
        <v>88</v>
      </c>
      <c r="I25" s="18" t="s">
        <v>82</v>
      </c>
      <c r="J25" s="18" t="s">
        <v>175</v>
      </c>
    </row>
    <row r="26" spans="1:10">
      <c r="A26" s="12">
        <v>79</v>
      </c>
      <c r="B26" s="16">
        <v>88252913683</v>
      </c>
      <c r="C26" s="13">
        <v>916</v>
      </c>
      <c r="D26" s="14" t="s">
        <v>90</v>
      </c>
      <c r="E26" s="14" t="s">
        <v>91</v>
      </c>
      <c r="F26" s="14" t="s">
        <v>92</v>
      </c>
      <c r="G26" s="15">
        <v>3132170</v>
      </c>
      <c r="H26" s="14" t="s">
        <v>90</v>
      </c>
      <c r="I26" s="18" t="s">
        <v>82</v>
      </c>
      <c r="J26" s="18" t="s">
        <v>175</v>
      </c>
    </row>
    <row r="27" spans="1:10">
      <c r="A27" s="12">
        <v>80</v>
      </c>
      <c r="B27" s="16">
        <v>49483564012</v>
      </c>
      <c r="C27" s="13">
        <v>949</v>
      </c>
      <c r="D27" s="14" t="s">
        <v>93</v>
      </c>
      <c r="E27" s="14" t="s">
        <v>94</v>
      </c>
      <c r="F27" s="14" t="s">
        <v>28</v>
      </c>
      <c r="G27" s="15">
        <v>3751783</v>
      </c>
      <c r="H27" s="14" t="s">
        <v>93</v>
      </c>
      <c r="I27" s="18" t="s">
        <v>82</v>
      </c>
      <c r="J27" s="18" t="s">
        <v>175</v>
      </c>
    </row>
    <row r="28" spans="1:10">
      <c r="A28" s="12">
        <v>81</v>
      </c>
      <c r="B28" s="16">
        <v>57897955082</v>
      </c>
      <c r="C28" s="13">
        <v>6146</v>
      </c>
      <c r="D28" s="14" t="s">
        <v>95</v>
      </c>
      <c r="E28" s="14" t="s">
        <v>96</v>
      </c>
      <c r="F28" s="14" t="s">
        <v>8</v>
      </c>
      <c r="G28" s="15">
        <v>738751</v>
      </c>
      <c r="H28" s="14" t="s">
        <v>95</v>
      </c>
      <c r="I28" s="18" t="s">
        <v>82</v>
      </c>
      <c r="J28" s="18" t="s">
        <v>175</v>
      </c>
    </row>
    <row r="29" spans="1:10">
      <c r="A29" s="12">
        <v>82</v>
      </c>
      <c r="B29" s="16">
        <v>10624495854</v>
      </c>
      <c r="C29" s="13">
        <v>965</v>
      </c>
      <c r="D29" s="14" t="s">
        <v>97</v>
      </c>
      <c r="E29" s="14" t="s">
        <v>98</v>
      </c>
      <c r="F29" s="14" t="s">
        <v>8</v>
      </c>
      <c r="G29" s="15">
        <v>3212084</v>
      </c>
      <c r="H29" s="14" t="s">
        <v>97</v>
      </c>
      <c r="I29" s="18" t="s">
        <v>82</v>
      </c>
      <c r="J29" s="18" t="s">
        <v>175</v>
      </c>
    </row>
    <row r="30" spans="1:10">
      <c r="A30" s="12">
        <v>83</v>
      </c>
      <c r="B30" s="16">
        <v>61689362030</v>
      </c>
      <c r="C30" s="13">
        <v>40682</v>
      </c>
      <c r="D30" s="14" t="s">
        <v>99</v>
      </c>
      <c r="E30" s="19" t="s">
        <v>100</v>
      </c>
      <c r="F30" s="14" t="s">
        <v>8</v>
      </c>
      <c r="G30" s="20">
        <v>1783815</v>
      </c>
      <c r="H30" s="14" t="s">
        <v>99</v>
      </c>
      <c r="I30" s="18" t="s">
        <v>82</v>
      </c>
      <c r="J30" s="18" t="s">
        <v>175</v>
      </c>
    </row>
    <row r="31" spans="1:10">
      <c r="A31" s="12">
        <v>84</v>
      </c>
      <c r="B31" s="16">
        <v>78141312758</v>
      </c>
      <c r="C31" s="13">
        <v>22347</v>
      </c>
      <c r="D31" s="14" t="s">
        <v>101</v>
      </c>
      <c r="E31" s="14" t="s">
        <v>102</v>
      </c>
      <c r="F31" s="14" t="s">
        <v>8</v>
      </c>
      <c r="G31" s="15">
        <v>1425684</v>
      </c>
      <c r="H31" s="14" t="s">
        <v>101</v>
      </c>
      <c r="I31" s="18" t="s">
        <v>82</v>
      </c>
      <c r="J31" s="18" t="s">
        <v>175</v>
      </c>
    </row>
    <row r="32" spans="1:10">
      <c r="A32" s="12">
        <v>85</v>
      </c>
      <c r="B32" s="16">
        <v>94391499491</v>
      </c>
      <c r="C32" s="13">
        <v>973</v>
      </c>
      <c r="D32" s="14" t="s">
        <v>103</v>
      </c>
      <c r="E32" s="14" t="s">
        <v>104</v>
      </c>
      <c r="F32" s="14" t="s">
        <v>8</v>
      </c>
      <c r="G32" s="15">
        <v>3205240</v>
      </c>
      <c r="H32" s="14" t="s">
        <v>103</v>
      </c>
      <c r="I32" s="18" t="s">
        <v>82</v>
      </c>
      <c r="J32" s="18" t="s">
        <v>175</v>
      </c>
    </row>
    <row r="33" spans="1:10">
      <c r="A33" s="12">
        <v>86</v>
      </c>
      <c r="B33" s="16">
        <v>74294482659</v>
      </c>
      <c r="C33" s="13">
        <v>42112</v>
      </c>
      <c r="D33" s="14" t="s">
        <v>105</v>
      </c>
      <c r="E33" s="14" t="s">
        <v>106</v>
      </c>
      <c r="F33" s="14" t="s">
        <v>23</v>
      </c>
      <c r="G33" s="15">
        <v>2106698</v>
      </c>
      <c r="H33" s="14" t="s">
        <v>105</v>
      </c>
      <c r="I33" s="18" t="s">
        <v>82</v>
      </c>
      <c r="J33" s="18" t="s">
        <v>175</v>
      </c>
    </row>
    <row r="34" spans="1:10">
      <c r="A34" s="12">
        <v>87</v>
      </c>
      <c r="B34" s="16">
        <v>88269740410</v>
      </c>
      <c r="C34" s="13">
        <v>990</v>
      </c>
      <c r="D34" s="14" t="s">
        <v>107</v>
      </c>
      <c r="E34" s="14" t="s">
        <v>108</v>
      </c>
      <c r="F34" s="14" t="s">
        <v>28</v>
      </c>
      <c r="G34" s="15">
        <v>3119904</v>
      </c>
      <c r="H34" s="14" t="s">
        <v>107</v>
      </c>
      <c r="I34" s="18" t="s">
        <v>82</v>
      </c>
      <c r="J34" s="18" t="s">
        <v>175</v>
      </c>
    </row>
    <row r="35" spans="1:10">
      <c r="A35" s="12">
        <v>88</v>
      </c>
      <c r="B35" s="16">
        <v>45589739612</v>
      </c>
      <c r="C35" s="13">
        <v>1003</v>
      </c>
      <c r="D35" s="14" t="s">
        <v>109</v>
      </c>
      <c r="E35" s="14" t="s">
        <v>110</v>
      </c>
      <c r="F35" s="14" t="s">
        <v>24</v>
      </c>
      <c r="G35" s="15">
        <v>3014207</v>
      </c>
      <c r="H35" s="14" t="s">
        <v>109</v>
      </c>
      <c r="I35" s="18" t="s">
        <v>82</v>
      </c>
      <c r="J35" s="18" t="s">
        <v>175</v>
      </c>
    </row>
    <row r="36" spans="1:10">
      <c r="A36" s="12">
        <v>89</v>
      </c>
      <c r="B36" s="16">
        <v>11298572202</v>
      </c>
      <c r="C36" s="13">
        <v>1011</v>
      </c>
      <c r="D36" s="14" t="s">
        <v>111</v>
      </c>
      <c r="E36" s="14" t="s">
        <v>112</v>
      </c>
      <c r="F36" s="14" t="s">
        <v>9</v>
      </c>
      <c r="G36" s="15">
        <v>207349</v>
      </c>
      <c r="H36" s="14" t="s">
        <v>111</v>
      </c>
      <c r="I36" s="18" t="s">
        <v>82</v>
      </c>
      <c r="J36" s="18" t="s">
        <v>175</v>
      </c>
    </row>
    <row r="37" spans="1:10">
      <c r="A37" s="12">
        <v>90</v>
      </c>
      <c r="B37" s="16">
        <v>5703458858</v>
      </c>
      <c r="C37" s="13">
        <v>47908</v>
      </c>
      <c r="D37" s="14" t="s">
        <v>113</v>
      </c>
      <c r="E37" s="14" t="s">
        <v>114</v>
      </c>
      <c r="F37" s="14" t="s">
        <v>27</v>
      </c>
      <c r="G37" s="15">
        <v>4016408</v>
      </c>
      <c r="H37" s="14" t="s">
        <v>113</v>
      </c>
      <c r="I37" s="18" t="s">
        <v>82</v>
      </c>
      <c r="J37" s="18" t="s">
        <v>175</v>
      </c>
    </row>
    <row r="38" spans="1:10">
      <c r="A38" s="12">
        <v>91</v>
      </c>
      <c r="B38" s="16">
        <v>28048960411</v>
      </c>
      <c r="C38" s="13">
        <v>1020</v>
      </c>
      <c r="D38" s="14" t="s">
        <v>115</v>
      </c>
      <c r="E38" s="14" t="s">
        <v>116</v>
      </c>
      <c r="F38" s="14" t="s">
        <v>8</v>
      </c>
      <c r="G38" s="15">
        <v>3205258</v>
      </c>
      <c r="H38" s="14" t="s">
        <v>115</v>
      </c>
      <c r="I38" s="18" t="s">
        <v>82</v>
      </c>
      <c r="J38" s="18" t="s">
        <v>175</v>
      </c>
    </row>
    <row r="39" spans="1:10">
      <c r="A39" s="12">
        <v>92</v>
      </c>
      <c r="B39" s="16">
        <v>4200585015</v>
      </c>
      <c r="C39" s="13">
        <v>1038</v>
      </c>
      <c r="D39" s="14" t="s">
        <v>117</v>
      </c>
      <c r="E39" s="14" t="s">
        <v>118</v>
      </c>
      <c r="F39" s="14" t="s">
        <v>8</v>
      </c>
      <c r="G39" s="15">
        <v>3270564</v>
      </c>
      <c r="H39" s="14" t="s">
        <v>117</v>
      </c>
      <c r="I39" s="18" t="s">
        <v>82</v>
      </c>
      <c r="J39" s="18" t="s">
        <v>175</v>
      </c>
    </row>
    <row r="40" spans="1:10">
      <c r="A40" s="12">
        <v>93</v>
      </c>
      <c r="B40" s="16">
        <v>47076735780</v>
      </c>
      <c r="C40" s="13">
        <v>43907</v>
      </c>
      <c r="D40" s="14" t="s">
        <v>119</v>
      </c>
      <c r="E40" s="14" t="s">
        <v>120</v>
      </c>
      <c r="F40" s="14" t="s">
        <v>18</v>
      </c>
      <c r="G40" s="15">
        <v>2298651</v>
      </c>
      <c r="H40" s="14" t="s">
        <v>119</v>
      </c>
      <c r="I40" s="18" t="s">
        <v>82</v>
      </c>
      <c r="J40" s="18" t="s">
        <v>175</v>
      </c>
    </row>
    <row r="41" spans="1:10">
      <c r="A41" s="12">
        <v>94</v>
      </c>
      <c r="B41" s="16">
        <v>75800149192</v>
      </c>
      <c r="C41" s="13">
        <v>49384</v>
      </c>
      <c r="D41" s="14" t="s">
        <v>121</v>
      </c>
      <c r="E41" s="14" t="s">
        <v>122</v>
      </c>
      <c r="F41" s="14" t="s">
        <v>19</v>
      </c>
      <c r="G41" s="15">
        <v>4449274</v>
      </c>
      <c r="H41" s="14" t="s">
        <v>121</v>
      </c>
      <c r="I41" s="18" t="s">
        <v>82</v>
      </c>
      <c r="J41" s="18" t="s">
        <v>175</v>
      </c>
    </row>
    <row r="42" spans="1:10">
      <c r="A42" s="12">
        <v>95</v>
      </c>
      <c r="B42" s="16">
        <v>78027759648</v>
      </c>
      <c r="C42" s="21">
        <v>22242</v>
      </c>
      <c r="D42" s="4" t="s">
        <v>123</v>
      </c>
      <c r="E42" s="4" t="s">
        <v>124</v>
      </c>
      <c r="F42" s="4" t="s">
        <v>8</v>
      </c>
      <c r="G42" s="20">
        <v>1426672</v>
      </c>
      <c r="H42" s="4" t="s">
        <v>123</v>
      </c>
      <c r="I42" s="18" t="s">
        <v>82</v>
      </c>
      <c r="J42" s="18" t="s">
        <v>175</v>
      </c>
    </row>
    <row r="43" spans="1:10">
      <c r="A43" s="12">
        <v>96</v>
      </c>
      <c r="B43" s="16">
        <v>24929691978</v>
      </c>
      <c r="C43" s="13">
        <v>932</v>
      </c>
      <c r="D43" s="14" t="s">
        <v>125</v>
      </c>
      <c r="E43" s="14" t="s">
        <v>126</v>
      </c>
      <c r="F43" s="14" t="s">
        <v>13</v>
      </c>
      <c r="G43" s="15">
        <v>3125483</v>
      </c>
      <c r="H43" s="14" t="s">
        <v>125</v>
      </c>
      <c r="I43" s="18" t="s">
        <v>82</v>
      </c>
      <c r="J43" s="18" t="s">
        <v>175</v>
      </c>
    </row>
    <row r="44" spans="1:10">
      <c r="A44" s="12">
        <v>97</v>
      </c>
      <c r="B44" s="16">
        <v>37280079200</v>
      </c>
      <c r="C44" s="13">
        <v>23593</v>
      </c>
      <c r="D44" s="14" t="s">
        <v>127</v>
      </c>
      <c r="E44" s="14" t="s">
        <v>128</v>
      </c>
      <c r="F44" s="14" t="s">
        <v>129</v>
      </c>
      <c r="G44" s="15">
        <v>3201678</v>
      </c>
      <c r="H44" s="14" t="s">
        <v>127</v>
      </c>
      <c r="I44" s="18" t="s">
        <v>82</v>
      </c>
      <c r="J44" s="18" t="s">
        <v>175</v>
      </c>
    </row>
    <row r="45" spans="1:10">
      <c r="A45" s="12">
        <v>98</v>
      </c>
      <c r="B45" s="16">
        <v>28251263363</v>
      </c>
      <c r="C45" s="13">
        <v>1046</v>
      </c>
      <c r="D45" s="14" t="s">
        <v>130</v>
      </c>
      <c r="E45" s="14" t="s">
        <v>131</v>
      </c>
      <c r="F45" s="14" t="s">
        <v>8</v>
      </c>
      <c r="G45" s="15">
        <v>3213862</v>
      </c>
      <c r="H45" s="14" t="s">
        <v>130</v>
      </c>
      <c r="I45" s="18" t="s">
        <v>42</v>
      </c>
      <c r="J45" s="18" t="s">
        <v>176</v>
      </c>
    </row>
    <row r="46" spans="1:10">
      <c r="A46" s="12">
        <v>99</v>
      </c>
      <c r="B46" s="16">
        <v>8647229584</v>
      </c>
      <c r="C46" s="13">
        <v>22339</v>
      </c>
      <c r="D46" s="14" t="s">
        <v>132</v>
      </c>
      <c r="E46" s="14" t="s">
        <v>133</v>
      </c>
      <c r="F46" s="14" t="s">
        <v>8</v>
      </c>
      <c r="G46" s="15">
        <v>1250795</v>
      </c>
      <c r="H46" s="14" t="s">
        <v>132</v>
      </c>
      <c r="I46" s="18" t="s">
        <v>42</v>
      </c>
      <c r="J46" s="18" t="s">
        <v>177</v>
      </c>
    </row>
    <row r="47" spans="1:10">
      <c r="A47" s="12">
        <v>100</v>
      </c>
      <c r="B47" s="16">
        <v>12091168733</v>
      </c>
      <c r="C47" s="13">
        <v>23585</v>
      </c>
      <c r="D47" s="14" t="s">
        <v>134</v>
      </c>
      <c r="E47" s="14" t="s">
        <v>135</v>
      </c>
      <c r="F47" s="14" t="s">
        <v>8</v>
      </c>
      <c r="G47" s="15">
        <v>1494449</v>
      </c>
      <c r="H47" s="14" t="s">
        <v>134</v>
      </c>
      <c r="I47" s="18" t="s">
        <v>42</v>
      </c>
      <c r="J47" s="18" t="s">
        <v>513</v>
      </c>
    </row>
    <row r="48" spans="1:10">
      <c r="A48" s="12">
        <v>101</v>
      </c>
      <c r="B48" s="16">
        <v>10852199405</v>
      </c>
      <c r="C48" s="13">
        <v>25878</v>
      </c>
      <c r="D48" s="14" t="s">
        <v>136</v>
      </c>
      <c r="E48" s="14" t="s">
        <v>517</v>
      </c>
      <c r="F48" s="14" t="s">
        <v>8</v>
      </c>
      <c r="G48" s="15">
        <v>3205479</v>
      </c>
      <c r="H48" s="14" t="s">
        <v>136</v>
      </c>
      <c r="I48" s="18" t="s">
        <v>42</v>
      </c>
      <c r="J48" s="31" t="s">
        <v>178</v>
      </c>
    </row>
    <row r="49" spans="1:10">
      <c r="A49" s="12">
        <v>102</v>
      </c>
      <c r="B49" s="16">
        <v>27103918402</v>
      </c>
      <c r="C49" s="13">
        <v>44926</v>
      </c>
      <c r="D49" s="14" t="s">
        <v>137</v>
      </c>
      <c r="E49" s="14" t="s">
        <v>138</v>
      </c>
      <c r="F49" s="14" t="s">
        <v>8</v>
      </c>
      <c r="G49" s="15">
        <v>2275341</v>
      </c>
      <c r="H49" s="14" t="s">
        <v>137</v>
      </c>
      <c r="I49" s="18" t="s">
        <v>42</v>
      </c>
      <c r="J49" s="31" t="s">
        <v>179</v>
      </c>
    </row>
    <row r="50" spans="1:10">
      <c r="A50" s="12">
        <v>103</v>
      </c>
      <c r="B50" s="16">
        <v>42850342757</v>
      </c>
      <c r="C50" s="13">
        <v>45189</v>
      </c>
      <c r="D50" s="14" t="s">
        <v>139</v>
      </c>
      <c r="E50" s="14" t="s">
        <v>140</v>
      </c>
      <c r="F50" s="14" t="s">
        <v>23</v>
      </c>
      <c r="G50" s="15">
        <v>2479184</v>
      </c>
      <c r="H50" s="14" t="s">
        <v>139</v>
      </c>
      <c r="I50" s="18" t="s">
        <v>42</v>
      </c>
      <c r="J50" s="31" t="s">
        <v>180</v>
      </c>
    </row>
  </sheetData>
  <sheetProtection sheet="1" objects="1" scenarios="1" sort="0" autoFilter="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sheetPr>
    <tabColor theme="0" tint="-4.9989318521683403E-2"/>
  </sheetPr>
  <dimension ref="A1:A27"/>
  <sheetViews>
    <sheetView topLeftCell="A13" workbookViewId="0">
      <selection activeCell="C13" sqref="C13"/>
    </sheetView>
  </sheetViews>
  <sheetFormatPr defaultRowHeight="15"/>
  <cols>
    <col min="1" max="1" width="46.5703125" bestFit="1" customWidth="1"/>
  </cols>
  <sheetData>
    <row r="1" spans="1:1">
      <c r="A1" t="s">
        <v>167</v>
      </c>
    </row>
    <row r="2" spans="1:1">
      <c r="A2" t="s">
        <v>155</v>
      </c>
    </row>
    <row r="3" spans="1:1">
      <c r="A3" s="1" t="s">
        <v>150</v>
      </c>
    </row>
    <row r="4" spans="1:1">
      <c r="A4" t="s">
        <v>164</v>
      </c>
    </row>
    <row r="5" spans="1:1">
      <c r="A5" t="s">
        <v>165</v>
      </c>
    </row>
    <row r="6" spans="1:1">
      <c r="A6" s="1" t="s">
        <v>146</v>
      </c>
    </row>
    <row r="7" spans="1:1">
      <c r="A7" t="s">
        <v>158</v>
      </c>
    </row>
    <row r="8" spans="1:1">
      <c r="A8" t="s">
        <v>163</v>
      </c>
    </row>
    <row r="9" spans="1:1">
      <c r="A9" t="s">
        <v>159</v>
      </c>
    </row>
    <row r="10" spans="1:1">
      <c r="A10" s="1" t="s">
        <v>153</v>
      </c>
    </row>
    <row r="11" spans="1:1">
      <c r="A11" s="1" t="s">
        <v>154</v>
      </c>
    </row>
    <row r="12" spans="1:1">
      <c r="A12" s="1" t="s">
        <v>148</v>
      </c>
    </row>
    <row r="13" spans="1:1">
      <c r="A13" s="1" t="s">
        <v>151</v>
      </c>
    </row>
    <row r="14" spans="1:1">
      <c r="A14" s="1" t="s">
        <v>147</v>
      </c>
    </row>
    <row r="15" spans="1:1">
      <c r="A15" t="s">
        <v>157</v>
      </c>
    </row>
    <row r="16" spans="1:1">
      <c r="A16" t="s">
        <v>171</v>
      </c>
    </row>
    <row r="17" spans="1:1">
      <c r="A17" s="1" t="s">
        <v>145</v>
      </c>
    </row>
    <row r="18" spans="1:1">
      <c r="A18" t="s">
        <v>161</v>
      </c>
    </row>
    <row r="19" spans="1:1">
      <c r="A19" s="1" t="s">
        <v>152</v>
      </c>
    </row>
    <row r="20" spans="1:1">
      <c r="A20" t="s">
        <v>166</v>
      </c>
    </row>
    <row r="21" spans="1:1">
      <c r="A21" t="s">
        <v>160</v>
      </c>
    </row>
    <row r="22" spans="1:1">
      <c r="A22" s="1" t="s">
        <v>149</v>
      </c>
    </row>
    <row r="23" spans="1:1">
      <c r="A23" t="s">
        <v>516</v>
      </c>
    </row>
    <row r="24" spans="1:1">
      <c r="A24" t="s">
        <v>170</v>
      </c>
    </row>
    <row r="25" spans="1:1">
      <c r="A25" t="s">
        <v>169</v>
      </c>
    </row>
    <row r="26" spans="1:1">
      <c r="A26" t="s">
        <v>162</v>
      </c>
    </row>
    <row r="27" spans="1:1">
      <c r="A27" t="s">
        <v>168</v>
      </c>
    </row>
  </sheetData>
  <sheetProtection sheet="1" objects="1" scenarios="1"/>
  <sortState ref="A1:A27">
    <sortCondition ref="A1"/>
  </sortState>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2</vt:i4>
      </vt:variant>
    </vt:vector>
  </HeadingPairs>
  <TitlesOfParts>
    <vt:vector size="9" baseType="lpstr">
      <vt:lpstr>1. OSNOVNI PODACI</vt:lpstr>
      <vt:lpstr>2. PLAN PROGRAMA</vt:lpstr>
      <vt:lpstr>3.A PRORAČUNSKI PLAN-prihodi</vt:lpstr>
      <vt:lpstr>3.B PRORAČUNSKI PLAN-rashodi</vt:lpstr>
      <vt:lpstr>Kontni plan</vt:lpstr>
      <vt:lpstr>Registar proračunskih korisnika</vt:lpstr>
      <vt:lpstr>Programske djelatnosti</vt:lpstr>
      <vt:lpstr>'2. PLAN PROGRAMA'!_Toc125454354</vt:lpstr>
      <vt:lpstr>Djelatnosti</vt:lpstr>
    </vt:vector>
  </TitlesOfParts>
  <Company>Ministarstvo Kulture RH</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Krešimir Račić</dc:creator>
  <cp:lastModifiedBy>Jelena</cp:lastModifiedBy>
  <cp:lastPrinted>2019-07-16T13:06:49Z</cp:lastPrinted>
  <dcterms:created xsi:type="dcterms:W3CDTF">2015-03-06T11:16:18Z</dcterms:created>
  <dcterms:modified xsi:type="dcterms:W3CDTF">2020-01-03T12:49:03Z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