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405" windowWidth="19320" windowHeight="12300"/>
  </bookViews>
  <sheets>
    <sheet name="FP2016" sheetId="1" r:id="rId1"/>
    <sheet name="Sheet2" sheetId="2" r:id="rId2"/>
    <sheet name="Sheet3" sheetId="3" r:id="rId3"/>
  </sheets>
  <definedNames>
    <definedName name="_xlnm.Print_Area" localSheetId="0">'FP2016'!$A$1:$G$51</definedName>
  </definedNames>
  <calcPr calcId="125725"/>
</workbook>
</file>

<file path=xl/calcChain.xml><?xml version="1.0" encoding="utf-8"?>
<calcChain xmlns="http://schemas.openxmlformats.org/spreadsheetml/2006/main">
  <c r="G16" i="1"/>
  <c r="G21"/>
  <c r="G4"/>
  <c r="G13"/>
  <c r="G7"/>
  <c r="G5"/>
  <c r="F4"/>
  <c r="E41"/>
  <c r="C4"/>
  <c r="G14"/>
  <c r="G12"/>
  <c r="G11"/>
  <c r="G10"/>
  <c r="F13"/>
  <c r="F7"/>
  <c r="F5"/>
  <c r="E6"/>
  <c r="G6" s="1"/>
  <c r="E12"/>
  <c r="E11"/>
  <c r="E10"/>
  <c r="E8"/>
  <c r="G8" s="1"/>
  <c r="C9"/>
  <c r="G45"/>
  <c r="G44"/>
  <c r="G42"/>
  <c r="G41" s="1"/>
  <c r="F43"/>
  <c r="F41"/>
  <c r="G43" l="1"/>
  <c r="E4"/>
  <c r="E9"/>
  <c r="G9" s="1"/>
  <c r="E40"/>
  <c r="G40" s="1"/>
  <c r="G39" s="1"/>
  <c r="E38"/>
  <c r="G38" s="1"/>
  <c r="E37"/>
  <c r="G37" s="1"/>
  <c r="E36"/>
  <c r="G36" s="1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E23"/>
  <c r="G23" s="1"/>
  <c r="E22"/>
  <c r="G22" s="1"/>
  <c r="E20"/>
  <c r="G20" s="1"/>
  <c r="E19"/>
  <c r="G19" s="1"/>
  <c r="E18"/>
  <c r="G18" s="1"/>
  <c r="E17"/>
  <c r="G17" s="1"/>
  <c r="F39"/>
  <c r="D39"/>
  <c r="F21"/>
  <c r="D21"/>
  <c r="F16"/>
  <c r="F15" s="1"/>
  <c r="G15" s="1"/>
  <c r="D16"/>
  <c r="C39"/>
  <c r="C21"/>
  <c r="C16"/>
  <c r="C50" l="1"/>
  <c r="C15"/>
  <c r="E39"/>
  <c r="C48"/>
  <c r="C49" s="1"/>
  <c r="E21"/>
  <c r="G24"/>
  <c r="E16"/>
  <c r="E15" l="1"/>
</calcChain>
</file>

<file path=xl/sharedStrings.xml><?xml version="1.0" encoding="utf-8"?>
<sst xmlns="http://schemas.openxmlformats.org/spreadsheetml/2006/main" count="51" uniqueCount="51">
  <si>
    <t>ODJELJAK</t>
  </si>
  <si>
    <t>NAZIV RAČUNA</t>
  </si>
  <si>
    <t>Rashodi za zaposlene</t>
  </si>
  <si>
    <t>Plaće za zaposlene</t>
  </si>
  <si>
    <t>Ostali rashodi za zaposlene</t>
  </si>
  <si>
    <t>Doprinosi za zdravstveno</t>
  </si>
  <si>
    <t>Doprinosi za zapošljavanje</t>
  </si>
  <si>
    <t>Materijalni rashodi</t>
  </si>
  <si>
    <t>Službena putovanja</t>
  </si>
  <si>
    <t>Naknade za prijevoz na posao</t>
  </si>
  <si>
    <t>Stručno usavršavanje zaposlenika</t>
  </si>
  <si>
    <t>Uredski materijal</t>
  </si>
  <si>
    <t xml:space="preserve"> Energija</t>
  </si>
  <si>
    <t>Materijal i dijelovi za tekuće održavanje</t>
  </si>
  <si>
    <t>Sitni inventar</t>
  </si>
  <si>
    <t>Usluge telefona</t>
  </si>
  <si>
    <t>Usluge tekućeg i investicijskog održavanja</t>
  </si>
  <si>
    <t>Usluge promidžbe i informiranja</t>
  </si>
  <si>
    <t>Komunalne usluge</t>
  </si>
  <si>
    <t>Intelektualne i osobne usluge</t>
  </si>
  <si>
    <t>Ostale računalske usluge</t>
  </si>
  <si>
    <t>Ostale usluge</t>
  </si>
  <si>
    <t>Premije osiguranja imovine</t>
  </si>
  <si>
    <t>Tuzemne članarine</t>
  </si>
  <si>
    <t>Ostali nespomenuti rashodi</t>
  </si>
  <si>
    <t>Financijski rashodi</t>
  </si>
  <si>
    <t>Bankarske usluge</t>
  </si>
  <si>
    <t>sveukupno hks</t>
  </si>
  <si>
    <t>iznos bez plaće i prijevoza</t>
  </si>
  <si>
    <t>materijalni i financijski zajedno</t>
  </si>
  <si>
    <t>SREDSTVA MK-a ZA REDOVNU DJELATNOST</t>
  </si>
  <si>
    <t>SREDSTVA MK-a ZA PROGRAMSKU DJELATNOST</t>
  </si>
  <si>
    <t>UKUPNO SREDSTVA MK-a</t>
  </si>
  <si>
    <t>OSTALI IZVORI</t>
  </si>
  <si>
    <t>UKUPNO SREDSTVA MK-a I OSTALI IZVORI</t>
  </si>
  <si>
    <t>5=3+4</t>
  </si>
  <si>
    <t>7=5+6</t>
  </si>
  <si>
    <t>HRVATSKA KNJIŽNICA ZA SLIJEPE</t>
  </si>
  <si>
    <t>Grad Zagreb</t>
  </si>
  <si>
    <t>Ministarsto kulture - izdaci za zaposlene</t>
  </si>
  <si>
    <t>Ministarstvo kulture - tekući i zdaci</t>
  </si>
  <si>
    <t>Ministarstvo kultute - programska djelatnost</t>
  </si>
  <si>
    <t>Rashodi za nabavu nefinacijske imovine</t>
  </si>
  <si>
    <t>Rashodi za nabavu proizvedene dugotrajne imovine</t>
  </si>
  <si>
    <t>Licence</t>
  </si>
  <si>
    <t>Računala i računalna oprema</t>
  </si>
  <si>
    <t>Ulaganja u računalne programe</t>
  </si>
  <si>
    <t>UKUPNO RASHODI</t>
  </si>
  <si>
    <t>UKUPNO PRIHODI</t>
  </si>
  <si>
    <t>Članarine, pretplate, prodaja, zakasnine,</t>
  </si>
  <si>
    <t>Višak prihoda iz 2015. raspoloživ u 2016. godini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</si>
</sst>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0" xfId="0" applyNumberFormat="1" applyFont="1" applyFill="1"/>
    <xf numFmtId="3" fontId="1" fillId="0" borderId="0" xfId="0" applyNumberFormat="1" applyFont="1" applyFill="1"/>
    <xf numFmtId="0" fontId="1" fillId="0" borderId="1" xfId="0" applyFont="1" applyBorder="1"/>
    <xf numFmtId="3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3" fontId="2" fillId="5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2" fillId="0" borderId="0" xfId="0" applyFont="1"/>
    <xf numFmtId="3" fontId="2" fillId="5" borderId="1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2" fillId="5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1" fillId="0" borderId="0" xfId="0" applyNumberFormat="1" applyFont="1"/>
    <xf numFmtId="0" fontId="1" fillId="0" borderId="2" xfId="0" applyFont="1" applyFill="1" applyBorder="1" applyAlignment="1">
      <alignment horizontal="center"/>
    </xf>
  </cellXfs>
  <cellStyles count="1"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topLeftCell="A19" zoomScaleNormal="100" workbookViewId="0">
      <selection activeCell="G46" sqref="G46"/>
    </sheetView>
  </sheetViews>
  <sheetFormatPr defaultRowHeight="15.75"/>
  <cols>
    <col min="1" max="1" width="8.7109375" style="7" customWidth="1"/>
    <col min="2" max="2" width="44.7109375" style="7" customWidth="1"/>
    <col min="3" max="3" width="13.5703125" style="7" customWidth="1"/>
    <col min="4" max="4" width="13.5703125" style="36" customWidth="1"/>
    <col min="5" max="7" width="13.5703125" style="1" customWidth="1"/>
    <col min="8" max="16384" width="9.140625" style="1"/>
  </cols>
  <sheetData>
    <row r="1" spans="1:7">
      <c r="A1" s="41" t="s">
        <v>37</v>
      </c>
      <c r="B1" s="41"/>
      <c r="C1" s="41"/>
      <c r="D1" s="41"/>
      <c r="E1" s="41"/>
      <c r="F1" s="41"/>
      <c r="G1" s="41"/>
    </row>
    <row r="2" spans="1:7" ht="38.25">
      <c r="A2" s="13" t="s">
        <v>0</v>
      </c>
      <c r="B2" s="13" t="s">
        <v>1</v>
      </c>
      <c r="C2" s="13" t="s">
        <v>30</v>
      </c>
      <c r="D2" s="32" t="s">
        <v>31</v>
      </c>
      <c r="E2" s="13" t="s">
        <v>32</v>
      </c>
      <c r="F2" s="13" t="s">
        <v>33</v>
      </c>
      <c r="G2" s="13" t="s">
        <v>34</v>
      </c>
    </row>
    <row r="3" spans="1:7" ht="18" customHeight="1">
      <c r="A3" s="13">
        <v>1</v>
      </c>
      <c r="B3" s="13">
        <v>2</v>
      </c>
      <c r="C3" s="13">
        <v>3</v>
      </c>
      <c r="D3" s="32">
        <v>4</v>
      </c>
      <c r="E3" s="13" t="s">
        <v>35</v>
      </c>
      <c r="F3" s="13">
        <v>6</v>
      </c>
      <c r="G3" s="13" t="s">
        <v>36</v>
      </c>
    </row>
    <row r="4" spans="1:7" s="14" customFormat="1" ht="18" customHeight="1">
      <c r="A4" s="20"/>
      <c r="B4" s="22" t="s">
        <v>48</v>
      </c>
      <c r="C4" s="24">
        <f>C5+C7+C9+C13</f>
        <v>2598065</v>
      </c>
      <c r="D4" s="33">
        <v>0</v>
      </c>
      <c r="E4" s="24">
        <f t="shared" ref="E4:E12" si="0">C4+D4</f>
        <v>2598065</v>
      </c>
      <c r="F4" s="24">
        <f>F5+F7+F9+F13</f>
        <v>536000</v>
      </c>
      <c r="G4" s="24">
        <f t="shared" ref="G4:G15" si="1">E4+F4</f>
        <v>3134065</v>
      </c>
    </row>
    <row r="5" spans="1:7" s="14" customFormat="1" ht="18" customHeight="1">
      <c r="A5" s="22">
        <v>63</v>
      </c>
      <c r="B5" s="22"/>
      <c r="C5" s="24">
        <v>0</v>
      </c>
      <c r="D5" s="33">
        <v>0</v>
      </c>
      <c r="E5" s="24">
        <v>0</v>
      </c>
      <c r="F5" s="24">
        <f>F6</f>
        <v>40000</v>
      </c>
      <c r="G5" s="24">
        <f t="shared" si="1"/>
        <v>40000</v>
      </c>
    </row>
    <row r="6" spans="1:7" ht="18" customHeight="1">
      <c r="A6" s="27">
        <v>6361</v>
      </c>
      <c r="B6" s="15" t="s">
        <v>38</v>
      </c>
      <c r="C6" s="16">
        <v>0</v>
      </c>
      <c r="D6" s="16">
        <v>0</v>
      </c>
      <c r="E6" s="16">
        <f t="shared" ref="E6" si="2">C6+D6</f>
        <v>0</v>
      </c>
      <c r="F6" s="16">
        <v>40000</v>
      </c>
      <c r="G6" s="16">
        <f t="shared" si="1"/>
        <v>40000</v>
      </c>
    </row>
    <row r="7" spans="1:7" ht="18" customHeight="1">
      <c r="A7" s="25">
        <v>66</v>
      </c>
      <c r="B7" s="26"/>
      <c r="C7" s="24">
        <v>0</v>
      </c>
      <c r="D7" s="33">
        <v>0</v>
      </c>
      <c r="E7" s="24">
        <v>0</v>
      </c>
      <c r="F7" s="24">
        <f>F8</f>
        <v>259788</v>
      </c>
      <c r="G7" s="24">
        <f t="shared" si="1"/>
        <v>259788</v>
      </c>
    </row>
    <row r="8" spans="1:7" ht="18" customHeight="1">
      <c r="A8" s="27">
        <v>661</v>
      </c>
      <c r="B8" s="15" t="s">
        <v>49</v>
      </c>
      <c r="C8" s="16">
        <v>0</v>
      </c>
      <c r="D8" s="16">
        <v>0</v>
      </c>
      <c r="E8" s="16">
        <f t="shared" si="0"/>
        <v>0</v>
      </c>
      <c r="F8" s="16">
        <v>259788</v>
      </c>
      <c r="G8" s="16">
        <f t="shared" si="1"/>
        <v>259788</v>
      </c>
    </row>
    <row r="9" spans="1:7" ht="18" customHeight="1">
      <c r="A9" s="22">
        <v>67</v>
      </c>
      <c r="B9" s="23"/>
      <c r="C9" s="24">
        <f>C10+C11+C12</f>
        <v>2598065</v>
      </c>
      <c r="D9" s="24">
        <v>0</v>
      </c>
      <c r="E9" s="24">
        <f t="shared" si="0"/>
        <v>2598065</v>
      </c>
      <c r="F9" s="24">
        <v>0</v>
      </c>
      <c r="G9" s="24">
        <f t="shared" si="1"/>
        <v>2598065</v>
      </c>
    </row>
    <row r="10" spans="1:7" ht="18" customHeight="1">
      <c r="A10" s="27">
        <v>6711</v>
      </c>
      <c r="B10" s="15" t="s">
        <v>39</v>
      </c>
      <c r="C10" s="16">
        <v>1942730</v>
      </c>
      <c r="D10" s="16">
        <v>0</v>
      </c>
      <c r="E10" s="16">
        <f t="shared" si="0"/>
        <v>1942730</v>
      </c>
      <c r="F10" s="16">
        <v>0</v>
      </c>
      <c r="G10" s="16">
        <f t="shared" si="1"/>
        <v>1942730</v>
      </c>
    </row>
    <row r="11" spans="1:7" ht="18" customHeight="1">
      <c r="A11" s="27">
        <v>6711</v>
      </c>
      <c r="B11" s="15" t="s">
        <v>40</v>
      </c>
      <c r="C11" s="16">
        <v>655335</v>
      </c>
      <c r="D11" s="16">
        <v>0</v>
      </c>
      <c r="E11" s="16">
        <f t="shared" si="0"/>
        <v>655335</v>
      </c>
      <c r="F11" s="16">
        <v>0</v>
      </c>
      <c r="G11" s="16">
        <f t="shared" si="1"/>
        <v>655335</v>
      </c>
    </row>
    <row r="12" spans="1:7" ht="18" customHeight="1">
      <c r="A12" s="27">
        <v>6711</v>
      </c>
      <c r="B12" s="15" t="s">
        <v>41</v>
      </c>
      <c r="C12" s="16">
        <v>0</v>
      </c>
      <c r="D12" s="16">
        <v>0</v>
      </c>
      <c r="E12" s="16">
        <f t="shared" si="0"/>
        <v>0</v>
      </c>
      <c r="F12" s="16">
        <v>0</v>
      </c>
      <c r="G12" s="16">
        <f t="shared" si="1"/>
        <v>0</v>
      </c>
    </row>
    <row r="13" spans="1:7" s="30" customFormat="1" ht="18" customHeight="1">
      <c r="A13" s="20">
        <v>92</v>
      </c>
      <c r="B13" s="37"/>
      <c r="C13" s="21">
        <v>0</v>
      </c>
      <c r="D13" s="21">
        <v>0</v>
      </c>
      <c r="E13" s="21">
        <v>0</v>
      </c>
      <c r="F13" s="21">
        <f>F14</f>
        <v>236212</v>
      </c>
      <c r="G13" s="21">
        <f t="shared" si="1"/>
        <v>236212</v>
      </c>
    </row>
    <row r="14" spans="1:7" ht="18" customHeight="1">
      <c r="A14" s="28">
        <v>9221</v>
      </c>
      <c r="B14" s="15" t="s">
        <v>50</v>
      </c>
      <c r="C14" s="16">
        <v>0</v>
      </c>
      <c r="D14" s="16">
        <v>0</v>
      </c>
      <c r="E14" s="16">
        <v>0</v>
      </c>
      <c r="F14" s="16">
        <v>236212</v>
      </c>
      <c r="G14" s="16">
        <f t="shared" si="1"/>
        <v>236212</v>
      </c>
    </row>
    <row r="15" spans="1:7" ht="18" customHeight="1">
      <c r="A15" s="19"/>
      <c r="B15" s="20" t="s">
        <v>47</v>
      </c>
      <c r="C15" s="21">
        <f>C16+C21+C39</f>
        <v>2598064.8224999998</v>
      </c>
      <c r="D15" s="21">
        <v>0</v>
      </c>
      <c r="E15" s="21">
        <f>E16+E21+E39</f>
        <v>2598064.8224999998</v>
      </c>
      <c r="F15" s="21">
        <f>F16+F21+F39+F41+F43</f>
        <v>536000</v>
      </c>
      <c r="G15" s="29">
        <f t="shared" si="1"/>
        <v>3134064.8224999998</v>
      </c>
    </row>
    <row r="16" spans="1:7">
      <c r="A16" s="2">
        <v>31</v>
      </c>
      <c r="B16" s="3" t="s">
        <v>2</v>
      </c>
      <c r="C16" s="4">
        <f>SUM(C17:C20)</f>
        <v>1942729.8224999998</v>
      </c>
      <c r="D16" s="34">
        <f t="shared" ref="D16:F16" si="3">SUM(D17:D20)</f>
        <v>0</v>
      </c>
      <c r="E16" s="4">
        <f t="shared" si="3"/>
        <v>1942729.8224999998</v>
      </c>
      <c r="F16" s="4">
        <f t="shared" si="3"/>
        <v>0</v>
      </c>
      <c r="G16" s="4">
        <f>E16+F16</f>
        <v>1942729.8224999998</v>
      </c>
    </row>
    <row r="17" spans="1:8">
      <c r="A17" s="5">
        <v>3111</v>
      </c>
      <c r="B17" s="5" t="s">
        <v>3</v>
      </c>
      <c r="C17" s="6">
        <v>1645137.7649999999</v>
      </c>
      <c r="D17" s="35">
        <v>0</v>
      </c>
      <c r="E17" s="12">
        <f>C17+D17</f>
        <v>1645137.7649999999</v>
      </c>
      <c r="F17" s="11">
        <v>0</v>
      </c>
      <c r="G17" s="12">
        <f>E17+F17</f>
        <v>1645137.7649999999</v>
      </c>
    </row>
    <row r="18" spans="1:8">
      <c r="A18" s="5">
        <v>3121</v>
      </c>
      <c r="B18" s="5" t="s">
        <v>4</v>
      </c>
      <c r="C18" s="6">
        <v>17135.25</v>
      </c>
      <c r="D18" s="35">
        <v>0</v>
      </c>
      <c r="E18" s="12">
        <f t="shared" ref="E18:E41" si="4">C18+D18</f>
        <v>17135.25</v>
      </c>
      <c r="F18" s="11">
        <v>0</v>
      </c>
      <c r="G18" s="12">
        <f t="shared" ref="G18:G40" si="5">E18+F18</f>
        <v>17135.25</v>
      </c>
    </row>
    <row r="19" spans="1:8">
      <c r="A19" s="5">
        <v>3132</v>
      </c>
      <c r="B19" s="5" t="s">
        <v>5</v>
      </c>
      <c r="C19" s="6">
        <v>253363.51499999998</v>
      </c>
      <c r="D19" s="35">
        <v>0</v>
      </c>
      <c r="E19" s="12">
        <f t="shared" si="4"/>
        <v>253363.51499999998</v>
      </c>
      <c r="F19" s="11">
        <v>0</v>
      </c>
      <c r="G19" s="12">
        <f t="shared" si="5"/>
        <v>253363.51499999998</v>
      </c>
    </row>
    <row r="20" spans="1:8">
      <c r="A20" s="5">
        <v>3133</v>
      </c>
      <c r="B20" s="5" t="s">
        <v>6</v>
      </c>
      <c r="C20" s="6">
        <v>27093.292499999996</v>
      </c>
      <c r="D20" s="35">
        <v>0</v>
      </c>
      <c r="E20" s="12">
        <f t="shared" si="4"/>
        <v>27093.292499999996</v>
      </c>
      <c r="F20" s="11">
        <v>0</v>
      </c>
      <c r="G20" s="12">
        <f t="shared" si="5"/>
        <v>27093.292499999996</v>
      </c>
      <c r="H20" s="40"/>
    </row>
    <row r="21" spans="1:8">
      <c r="A21" s="2">
        <v>32</v>
      </c>
      <c r="B21" s="3" t="s">
        <v>7</v>
      </c>
      <c r="C21" s="4">
        <f>SUM(C22:C38)</f>
        <v>648335</v>
      </c>
      <c r="D21" s="34">
        <f t="shared" ref="D21:F21" si="6">SUM(D22:D38)</f>
        <v>0</v>
      </c>
      <c r="E21" s="4">
        <f t="shared" si="6"/>
        <v>648335</v>
      </c>
      <c r="F21" s="4">
        <f t="shared" si="6"/>
        <v>479500</v>
      </c>
      <c r="G21" s="4">
        <f>E21+F21</f>
        <v>1127835</v>
      </c>
    </row>
    <row r="22" spans="1:8">
      <c r="A22" s="5">
        <v>3211</v>
      </c>
      <c r="B22" s="5" t="s">
        <v>8</v>
      </c>
      <c r="C22" s="6">
        <v>5000</v>
      </c>
      <c r="D22" s="38">
        <v>0</v>
      </c>
      <c r="E22" s="12">
        <f t="shared" si="4"/>
        <v>5000</v>
      </c>
      <c r="F22" s="12">
        <v>38000</v>
      </c>
      <c r="G22" s="12">
        <f t="shared" si="5"/>
        <v>43000</v>
      </c>
    </row>
    <row r="23" spans="1:8">
      <c r="A23" s="5">
        <v>3212</v>
      </c>
      <c r="B23" s="5" t="s">
        <v>9</v>
      </c>
      <c r="C23" s="6">
        <v>84500</v>
      </c>
      <c r="D23" s="38">
        <v>0</v>
      </c>
      <c r="E23" s="12">
        <f t="shared" si="4"/>
        <v>84500</v>
      </c>
      <c r="F23" s="12">
        <v>0</v>
      </c>
      <c r="G23" s="12">
        <f t="shared" si="5"/>
        <v>84500</v>
      </c>
    </row>
    <row r="24" spans="1:8">
      <c r="A24" s="5">
        <v>3213</v>
      </c>
      <c r="B24" s="5" t="s">
        <v>10</v>
      </c>
      <c r="C24" s="6">
        <v>5000</v>
      </c>
      <c r="D24" s="38">
        <v>0</v>
      </c>
      <c r="E24" s="12">
        <f t="shared" si="4"/>
        <v>5000</v>
      </c>
      <c r="F24" s="12">
        <v>11000</v>
      </c>
      <c r="G24" s="12">
        <f t="shared" si="5"/>
        <v>16000</v>
      </c>
    </row>
    <row r="25" spans="1:8">
      <c r="A25" s="5">
        <v>3221</v>
      </c>
      <c r="B25" s="5" t="s">
        <v>11</v>
      </c>
      <c r="C25" s="6">
        <v>25000</v>
      </c>
      <c r="D25" s="38">
        <v>0</v>
      </c>
      <c r="E25" s="12">
        <f t="shared" si="4"/>
        <v>25000</v>
      </c>
      <c r="F25" s="12">
        <v>15000</v>
      </c>
      <c r="G25" s="12">
        <f t="shared" si="5"/>
        <v>40000</v>
      </c>
    </row>
    <row r="26" spans="1:8">
      <c r="A26" s="5">
        <v>3223</v>
      </c>
      <c r="B26" s="5" t="s">
        <v>12</v>
      </c>
      <c r="C26" s="6">
        <v>50000</v>
      </c>
      <c r="D26" s="38">
        <v>0</v>
      </c>
      <c r="E26" s="12">
        <f t="shared" si="4"/>
        <v>50000</v>
      </c>
      <c r="F26" s="12">
        <v>0</v>
      </c>
      <c r="G26" s="12">
        <f t="shared" si="5"/>
        <v>50000</v>
      </c>
    </row>
    <row r="27" spans="1:8">
      <c r="A27" s="5">
        <v>3224</v>
      </c>
      <c r="B27" s="5" t="s">
        <v>13</v>
      </c>
      <c r="C27" s="6">
        <v>4000</v>
      </c>
      <c r="D27" s="38">
        <v>0</v>
      </c>
      <c r="E27" s="12">
        <f t="shared" si="4"/>
        <v>4000</v>
      </c>
      <c r="F27" s="12">
        <v>3000</v>
      </c>
      <c r="G27" s="12">
        <f t="shared" si="5"/>
        <v>7000</v>
      </c>
    </row>
    <row r="28" spans="1:8">
      <c r="A28" s="5">
        <v>3225</v>
      </c>
      <c r="B28" s="5" t="s">
        <v>14</v>
      </c>
      <c r="C28" s="6">
        <v>4000</v>
      </c>
      <c r="D28" s="38">
        <v>0</v>
      </c>
      <c r="E28" s="12">
        <f t="shared" si="4"/>
        <v>4000</v>
      </c>
      <c r="F28" s="12">
        <v>0</v>
      </c>
      <c r="G28" s="12">
        <f t="shared" si="5"/>
        <v>4000</v>
      </c>
    </row>
    <row r="29" spans="1:8">
      <c r="A29" s="5">
        <v>3231</v>
      </c>
      <c r="B29" s="5" t="s">
        <v>15</v>
      </c>
      <c r="C29" s="6">
        <v>25000</v>
      </c>
      <c r="D29" s="38">
        <v>0</v>
      </c>
      <c r="E29" s="12">
        <f t="shared" si="4"/>
        <v>25000</v>
      </c>
      <c r="F29" s="12">
        <v>0</v>
      </c>
      <c r="G29" s="12">
        <f t="shared" si="5"/>
        <v>25000</v>
      </c>
    </row>
    <row r="30" spans="1:8">
      <c r="A30" s="5">
        <v>3232</v>
      </c>
      <c r="B30" s="5" t="s">
        <v>16</v>
      </c>
      <c r="C30" s="6">
        <v>15500</v>
      </c>
      <c r="D30" s="38">
        <v>0</v>
      </c>
      <c r="E30" s="12">
        <f t="shared" si="4"/>
        <v>15500</v>
      </c>
      <c r="F30" s="12">
        <v>20000</v>
      </c>
      <c r="G30" s="12">
        <f t="shared" si="5"/>
        <v>35500</v>
      </c>
    </row>
    <row r="31" spans="1:8">
      <c r="A31" s="5">
        <v>3233</v>
      </c>
      <c r="B31" s="5" t="s">
        <v>17</v>
      </c>
      <c r="C31" s="6">
        <v>100000</v>
      </c>
      <c r="D31" s="38">
        <v>0</v>
      </c>
      <c r="E31" s="12">
        <f t="shared" si="4"/>
        <v>100000</v>
      </c>
      <c r="F31" s="12">
        <v>20000</v>
      </c>
      <c r="G31" s="12">
        <f t="shared" si="5"/>
        <v>120000</v>
      </c>
    </row>
    <row r="32" spans="1:8">
      <c r="A32" s="5">
        <v>3234</v>
      </c>
      <c r="B32" s="5" t="s">
        <v>18</v>
      </c>
      <c r="C32" s="6">
        <v>35000</v>
      </c>
      <c r="D32" s="38">
        <v>0</v>
      </c>
      <c r="E32" s="12">
        <f t="shared" si="4"/>
        <v>35000</v>
      </c>
      <c r="F32" s="12">
        <v>0</v>
      </c>
      <c r="G32" s="12">
        <f t="shared" si="5"/>
        <v>35000</v>
      </c>
    </row>
    <row r="33" spans="1:8">
      <c r="A33" s="5">
        <v>3237</v>
      </c>
      <c r="B33" s="5" t="s">
        <v>19</v>
      </c>
      <c r="C33" s="6">
        <v>193335</v>
      </c>
      <c r="D33" s="38">
        <v>0</v>
      </c>
      <c r="E33" s="12">
        <f t="shared" si="4"/>
        <v>193335</v>
      </c>
      <c r="F33" s="12">
        <v>331500</v>
      </c>
      <c r="G33" s="12">
        <f t="shared" si="5"/>
        <v>524835</v>
      </c>
    </row>
    <row r="34" spans="1:8">
      <c r="A34" s="5">
        <v>3238</v>
      </c>
      <c r="B34" s="5" t="s">
        <v>20</v>
      </c>
      <c r="C34" s="6">
        <v>45000</v>
      </c>
      <c r="D34" s="38">
        <v>0</v>
      </c>
      <c r="E34" s="12">
        <f t="shared" si="4"/>
        <v>45000</v>
      </c>
      <c r="F34" s="12">
        <v>3000</v>
      </c>
      <c r="G34" s="12">
        <f t="shared" si="5"/>
        <v>48000</v>
      </c>
    </row>
    <row r="35" spans="1:8">
      <c r="A35" s="5">
        <v>3239</v>
      </c>
      <c r="B35" s="5" t="s">
        <v>21</v>
      </c>
      <c r="C35" s="6">
        <v>20000</v>
      </c>
      <c r="D35" s="38">
        <v>0</v>
      </c>
      <c r="E35" s="12">
        <f t="shared" si="4"/>
        <v>20000</v>
      </c>
      <c r="F35" s="12">
        <v>18000</v>
      </c>
      <c r="G35" s="12">
        <f t="shared" si="5"/>
        <v>38000</v>
      </c>
    </row>
    <row r="36" spans="1:8">
      <c r="A36" s="5">
        <v>3292</v>
      </c>
      <c r="B36" s="5" t="s">
        <v>22</v>
      </c>
      <c r="C36" s="6">
        <v>10000</v>
      </c>
      <c r="D36" s="38">
        <v>0</v>
      </c>
      <c r="E36" s="12">
        <f t="shared" si="4"/>
        <v>10000</v>
      </c>
      <c r="F36" s="12">
        <v>7000</v>
      </c>
      <c r="G36" s="12">
        <f t="shared" si="5"/>
        <v>17000</v>
      </c>
    </row>
    <row r="37" spans="1:8">
      <c r="A37" s="5">
        <v>3294</v>
      </c>
      <c r="B37" s="5" t="s">
        <v>23</v>
      </c>
      <c r="C37" s="6">
        <v>22000</v>
      </c>
      <c r="D37" s="38">
        <v>0</v>
      </c>
      <c r="E37" s="12">
        <f t="shared" si="4"/>
        <v>22000</v>
      </c>
      <c r="F37" s="12">
        <v>8000</v>
      </c>
      <c r="G37" s="12">
        <f t="shared" si="5"/>
        <v>30000</v>
      </c>
    </row>
    <row r="38" spans="1:8">
      <c r="A38" s="5">
        <v>3299</v>
      </c>
      <c r="B38" s="5" t="s">
        <v>24</v>
      </c>
      <c r="C38" s="6">
        <v>5000</v>
      </c>
      <c r="D38" s="38">
        <v>0</v>
      </c>
      <c r="E38" s="12">
        <f t="shared" si="4"/>
        <v>5000</v>
      </c>
      <c r="F38" s="12">
        <v>5000</v>
      </c>
      <c r="G38" s="12">
        <f t="shared" si="5"/>
        <v>10000</v>
      </c>
      <c r="H38" s="40"/>
    </row>
    <row r="39" spans="1:8">
      <c r="A39" s="2">
        <v>34</v>
      </c>
      <c r="B39" s="3" t="s">
        <v>25</v>
      </c>
      <c r="C39" s="4">
        <f>C40</f>
        <v>7000</v>
      </c>
      <c r="D39" s="34">
        <f t="shared" ref="D39:G39" si="7">D40</f>
        <v>0</v>
      </c>
      <c r="E39" s="4">
        <f t="shared" si="7"/>
        <v>7000</v>
      </c>
      <c r="F39" s="4">
        <f t="shared" si="7"/>
        <v>0</v>
      </c>
      <c r="G39" s="4">
        <f t="shared" si="7"/>
        <v>7000</v>
      </c>
    </row>
    <row r="40" spans="1:8">
      <c r="A40" s="5">
        <v>3431</v>
      </c>
      <c r="B40" s="5" t="s">
        <v>26</v>
      </c>
      <c r="C40" s="6">
        <v>7000</v>
      </c>
      <c r="D40" s="38">
        <v>0</v>
      </c>
      <c r="E40" s="12">
        <f t="shared" si="4"/>
        <v>7000</v>
      </c>
      <c r="F40" s="12">
        <v>0</v>
      </c>
      <c r="G40" s="12">
        <f t="shared" si="5"/>
        <v>7000</v>
      </c>
    </row>
    <row r="41" spans="1:8">
      <c r="A41" s="17">
        <v>41</v>
      </c>
      <c r="B41" s="18" t="s">
        <v>42</v>
      </c>
      <c r="C41" s="31">
        <v>0</v>
      </c>
      <c r="D41" s="39">
        <v>0</v>
      </c>
      <c r="E41" s="31">
        <f t="shared" si="4"/>
        <v>0</v>
      </c>
      <c r="F41" s="31">
        <f>F42</f>
        <v>17000</v>
      </c>
      <c r="G41" s="31">
        <f>G42</f>
        <v>17000</v>
      </c>
    </row>
    <row r="42" spans="1:8">
      <c r="A42" s="5">
        <v>4123</v>
      </c>
      <c r="B42" s="5" t="s">
        <v>44</v>
      </c>
      <c r="C42" s="6">
        <v>0</v>
      </c>
      <c r="D42" s="38">
        <v>0</v>
      </c>
      <c r="E42" s="12">
        <v>0</v>
      </c>
      <c r="F42" s="12">
        <v>17000</v>
      </c>
      <c r="G42" s="12">
        <f>F42</f>
        <v>17000</v>
      </c>
    </row>
    <row r="43" spans="1:8" s="30" customFormat="1">
      <c r="A43" s="17">
        <v>42</v>
      </c>
      <c r="B43" s="18" t="s">
        <v>43</v>
      </c>
      <c r="C43" s="31">
        <v>0</v>
      </c>
      <c r="D43" s="39">
        <v>0</v>
      </c>
      <c r="E43" s="31">
        <v>0</v>
      </c>
      <c r="F43" s="31">
        <f>F44+F45</f>
        <v>39500</v>
      </c>
      <c r="G43" s="31">
        <f>G44+G45</f>
        <v>39500</v>
      </c>
    </row>
    <row r="44" spans="1:8">
      <c r="A44" s="5">
        <v>4221</v>
      </c>
      <c r="B44" s="5" t="s">
        <v>45</v>
      </c>
      <c r="C44" s="6">
        <v>0</v>
      </c>
      <c r="D44" s="38">
        <v>0</v>
      </c>
      <c r="E44" s="12">
        <v>0</v>
      </c>
      <c r="F44" s="12">
        <v>35000</v>
      </c>
      <c r="G44" s="12">
        <f>F44</f>
        <v>35000</v>
      </c>
    </row>
    <row r="45" spans="1:8">
      <c r="A45" s="5">
        <v>4262</v>
      </c>
      <c r="B45" s="5" t="s">
        <v>46</v>
      </c>
      <c r="C45" s="6">
        <v>0</v>
      </c>
      <c r="D45" s="38">
        <v>0</v>
      </c>
      <c r="E45" s="12">
        <v>0</v>
      </c>
      <c r="F45" s="12">
        <v>4500</v>
      </c>
      <c r="G45" s="12">
        <f>F45</f>
        <v>4500</v>
      </c>
    </row>
    <row r="48" spans="1:8">
      <c r="B48" s="8" t="s">
        <v>27</v>
      </c>
      <c r="C48" s="9">
        <f>C16+C21+C39</f>
        <v>2598064.8224999998</v>
      </c>
    </row>
    <row r="49" spans="2:3">
      <c r="B49" s="7" t="s">
        <v>28</v>
      </c>
      <c r="C49" s="10">
        <f>C48-C16-C23</f>
        <v>570835</v>
      </c>
    </row>
    <row r="50" spans="2:3">
      <c r="B50" s="7" t="s">
        <v>29</v>
      </c>
      <c r="C50" s="10">
        <f>C21+C39</f>
        <v>655335</v>
      </c>
    </row>
  </sheetData>
  <mergeCells count="1">
    <mergeCell ref="A1:G1"/>
  </mergeCells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&amp;C&amp;"Arial Narrow,Regular"hks - FP2016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FP2016</vt:lpstr>
      <vt:lpstr>Sheet2</vt:lpstr>
      <vt:lpstr>Sheet3</vt:lpstr>
      <vt:lpstr>'FP2016'!Podrucje_ispisa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a</cp:lastModifiedBy>
  <cp:lastPrinted>2016-05-31T07:46:00Z</cp:lastPrinted>
  <dcterms:created xsi:type="dcterms:W3CDTF">2016-05-13T09:32:30Z</dcterms:created>
  <dcterms:modified xsi:type="dcterms:W3CDTF">2016-05-31T08:16:09Z</dcterms:modified>
</cp:coreProperties>
</file>