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3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59" i="1"/>
  <c r="G58" s="1"/>
  <c r="G56"/>
  <c r="G55" s="1"/>
  <c r="G50"/>
  <c r="G48"/>
  <c r="G39"/>
  <c r="G35"/>
  <c r="I56" l="1"/>
  <c r="I55" s="1"/>
  <c r="I50"/>
  <c r="I48"/>
  <c r="I39"/>
  <c r="I35"/>
  <c r="I30"/>
  <c r="I14"/>
  <c r="G14"/>
  <c r="I11"/>
  <c r="I9"/>
  <c r="G11"/>
  <c r="G30"/>
  <c r="G29" s="1"/>
  <c r="I26"/>
  <c r="I23"/>
  <c r="G23"/>
  <c r="G26"/>
  <c r="G22" l="1"/>
  <c r="G21" s="1"/>
  <c r="G66" s="1"/>
  <c r="I22"/>
  <c r="I19"/>
  <c r="I29"/>
  <c r="I21" s="1"/>
  <c r="I66" s="1"/>
  <c r="G19"/>
</calcChain>
</file>

<file path=xl/sharedStrings.xml><?xml version="1.0" encoding="utf-8"?>
<sst xmlns="http://schemas.openxmlformats.org/spreadsheetml/2006/main" count="70" uniqueCount="65">
  <si>
    <t>Hrvatska knjižnica za slijepe</t>
  </si>
  <si>
    <t>PRIHODI</t>
  </si>
  <si>
    <t>PLAN ZA 2018.</t>
  </si>
  <si>
    <t>PLAN NAKON REBALANSA</t>
  </si>
  <si>
    <t>POMOĆI IZ PRORAČUNA KOJI NAM NIJE NADLEŽAN</t>
  </si>
  <si>
    <t>PRIHODI OD PRODAJE PROIZVODA I ROBA</t>
  </si>
  <si>
    <t>PRIHODI OD PRUŽENIH USLUGA</t>
  </si>
  <si>
    <t>PRIHODI OD PRODAJE BROŠURA, KATALOGA</t>
  </si>
  <si>
    <t>PRIHODI IZ PRORAČUNA ZA FINANC. REDOVNE DJEL.</t>
  </si>
  <si>
    <t>PRIHODI ZA FINANCIRANJE RASHODA POSLOVANJA</t>
  </si>
  <si>
    <t>UKUPNO PLANIRANI PRIHODI I PRIMICI</t>
  </si>
  <si>
    <t>VIŠAK PRIHODA IZ 2017. RASPOLOŽIV U 2018.</t>
  </si>
  <si>
    <t>RASHODI</t>
  </si>
  <si>
    <t>NAZIV RAČUNA</t>
  </si>
  <si>
    <t>RASHODI POSLOVANJA</t>
  </si>
  <si>
    <t>RASHODI ZA ZAPOSLENE</t>
  </si>
  <si>
    <t>PLAĆE</t>
  </si>
  <si>
    <t>PLAĆE ZA REDOVAN RAD</t>
  </si>
  <si>
    <t>OSTALI RASHODI ZA ZAPOSLENE</t>
  </si>
  <si>
    <t>DOPRINOSI NA PLAĆE</t>
  </si>
  <si>
    <t>DOPRINOS ZA ZDRAVSTVENO OSIGURANJE</t>
  </si>
  <si>
    <t>DOPRINOS ZA ZAPOŠLJAVANJE</t>
  </si>
  <si>
    <t>MATEIJALNI RASHODI</t>
  </si>
  <si>
    <t>NAKNADE TROŠKOVA ZAPOSLENIMA</t>
  </si>
  <si>
    <t>SLUŽBENA PUTOVANJA</t>
  </si>
  <si>
    <t>NAKNADE ZA PRIJEVOZ NA POSAO I S POSLA</t>
  </si>
  <si>
    <t>STRUČNA USAVRŠAVANJA ZAPOSLENIKA</t>
  </si>
  <si>
    <t>NAKNADA ZA KORIŠTENJE AUTOMOBILA U SL. SVRHE</t>
  </si>
  <si>
    <t>RASHODI ZA MATERIJAL I ENERGIJU</t>
  </si>
  <si>
    <t>UREDSI MATERIJAL I OSTALI MATERIJALNI RASHODI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</si>
  <si>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</si>
  <si>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</si>
  <si>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</si>
  <si>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</si>
  <si>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</si>
  <si>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</si>
  <si>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</si>
  <si>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INTELEKTUALNE I OSOBNE USLUGE</t>
  </si>
  <si>
    <t>RAČUNALNE USLUGE</t>
  </si>
  <si>
    <t>OSTALE USLUGE</t>
  </si>
  <si>
    <t>NAKNADE TROŠKOVA IZVAN RADNOG ODNOSA</t>
  </si>
  <si>
    <t>NAKNADE TROŠKOVA OSOBAMA IZVAN RAD. ODNOSA</t>
  </si>
  <si>
    <t>OSTALI NESPOMENUTI RASHODI POSLOVANJA</t>
  </si>
  <si>
    <t>PREMIJE OSIGURANJA</t>
  </si>
  <si>
    <t>REPREZENTACIJA</t>
  </si>
  <si>
    <t>ČLANARINE</t>
  </si>
  <si>
    <t>FINANCIJSKI RASHODI</t>
  </si>
  <si>
    <t>BANKARSKE USLUGE I USLUGE PLATNOG PORMETA</t>
  </si>
  <si>
    <t>OSTALI FINANCIJSKI RASHODI</t>
  </si>
  <si>
    <t>RASHODI ZA NABAVU PROIZVEDENE DUG. IMOVINE</t>
  </si>
  <si>
    <t>POSTROJENJA I OPREMA</t>
  </si>
  <si>
    <t>UREDSKA OPREMA I NAMJEŠTSJ</t>
  </si>
  <si>
    <t>KOMUNIKACIJSKA OPREMA</t>
  </si>
  <si>
    <t>OPREMA ZA ODRŽAVANE I ZAŠTITU</t>
  </si>
  <si>
    <t>MEDICINSKA I LABARATORIJSKA OPREMA</t>
  </si>
  <si>
    <t xml:space="preserve">PRJEVOZNA SREDSTVA U CESTOVNOM PROMETU </t>
  </si>
  <si>
    <t>ULAGANJA U RAČUNALNE PROGRAME</t>
  </si>
  <si>
    <t>3+4</t>
  </si>
  <si>
    <t>UKUPNO RASHODI POSLOVANJA</t>
  </si>
  <si>
    <t>PRIHODI - IZDACI ZA ZAPOSLENE</t>
  </si>
  <si>
    <t>PRIHODI ZA FINANCIRANJE PROGRAMSKA DJELATNOST</t>
  </si>
  <si>
    <t>ZAKUPNINE I NAJAMNINE</t>
  </si>
  <si>
    <t xml:space="preserve">                                         Draškovićeva 80/1  </t>
  </si>
  <si>
    <t xml:space="preserve">                                           10000 Zagreb</t>
  </si>
  <si>
    <t xml:space="preserve">I. REBALANS FINANCIJSKOG PLANA ZA 2018. GODINU NA DAN 30.04.2018.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</si>
</sst>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2"/>
      <color rgb="FF365F9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0" fillId="0" borderId="1" xfId="0" applyNumberFormat="1" applyBorder="1" applyAlignment="1"/>
    <xf numFmtId="4" fontId="0" fillId="0" borderId="1" xfId="0" applyNumberFormat="1" applyBorder="1" applyAlignment="1"/>
    <xf numFmtId="4" fontId="4" fillId="0" borderId="1" xfId="0" applyNumberFormat="1" applyFont="1" applyBorder="1" applyAlignment="1"/>
    <xf numFmtId="0" fontId="0" fillId="0" borderId="1" xfId="0" applyFont="1" applyBorder="1"/>
    <xf numFmtId="0" fontId="4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/>
    <xf numFmtId="0" fontId="0" fillId="2" borderId="1" xfId="0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" fontId="4" fillId="0" borderId="1" xfId="0" applyNumberFormat="1" applyFont="1" applyBorder="1" applyAlignment="1"/>
    <xf numFmtId="4" fontId="0" fillId="3" borderId="1" xfId="0" applyNumberFormat="1" applyFill="1" applyBorder="1" applyAlignment="1"/>
    <xf numFmtId="4" fontId="0" fillId="0" borderId="1" xfId="0" applyNumberFormat="1" applyBorder="1" applyAlignment="1"/>
    <xf numFmtId="0" fontId="4" fillId="0" borderId="1" xfId="0" applyFont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4" fontId="4" fillId="3" borderId="1" xfId="0" applyNumberFormat="1" applyFont="1" applyFill="1" applyBorder="1" applyAlignment="1"/>
    <xf numFmtId="0" fontId="0" fillId="0" borderId="3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4" fontId="0" fillId="0" borderId="3" xfId="0" applyNumberFormat="1" applyFont="1" applyBorder="1" applyAlignment="1">
      <alignment horizontal="right"/>
    </xf>
    <xf numFmtId="4" fontId="0" fillId="0" borderId="4" xfId="0" applyNumberFormat="1" applyFont="1" applyBorder="1" applyAlignment="1">
      <alignment horizontal="right"/>
    </xf>
    <xf numFmtId="4" fontId="4" fillId="2" borderId="1" xfId="0" applyNumberFormat="1" applyFont="1" applyFill="1" applyBorder="1" applyAlignment="1"/>
    <xf numFmtId="4" fontId="0" fillId="3" borderId="1" xfId="0" applyNumberFormat="1" applyFill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4" fontId="0" fillId="3" borderId="3" xfId="0" applyNumberFormat="1" applyFill="1" applyBorder="1" applyAlignment="1">
      <alignment horizontal="right"/>
    </xf>
    <xf numFmtId="4" fontId="0" fillId="3" borderId="4" xfId="0" applyNumberForma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4" fontId="4" fillId="0" borderId="3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0" fontId="0" fillId="2" borderId="1" xfId="0" applyFill="1" applyBorder="1" applyAlignment="1">
      <alignment horizontal="left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9525</xdr:rowOff>
    </xdr:from>
    <xdr:to>
      <xdr:col>3</xdr:col>
      <xdr:colOff>142875</xdr:colOff>
      <xdr:row>5</xdr:row>
      <xdr:rowOff>0</xdr:rowOff>
    </xdr:to>
    <xdr:pic>
      <xdr:nvPicPr>
        <xdr:cNvPr id="1027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9622" t="16982" r="16312" b="31445"/>
        <a:stretch>
          <a:fillRect/>
        </a:stretch>
      </xdr:blipFill>
      <xdr:spPr bwMode="auto">
        <a:xfrm>
          <a:off x="161925" y="9525"/>
          <a:ext cx="18097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581025</xdr:colOff>
      <xdr:row>4</xdr:row>
      <xdr:rowOff>152400</xdr:rowOff>
    </xdr:to>
    <xdr:pic>
      <xdr:nvPicPr>
        <xdr:cNvPr id="1028" name="Picture 1" descr="logo novi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9622" t="16982" r="16312" b="31445"/>
        <a:stretch>
          <a:fillRect/>
        </a:stretch>
      </xdr:blipFill>
      <xdr:spPr bwMode="auto">
        <a:xfrm>
          <a:off x="0" y="0"/>
          <a:ext cx="1800225" cy="9429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70"/>
  <sheetViews>
    <sheetView tabSelected="1" zoomScaleNormal="100" workbookViewId="0">
      <selection activeCell="B1" sqref="A1:I66"/>
    </sheetView>
  </sheetViews>
  <sheetFormatPr defaultRowHeight="15"/>
  <cols>
    <col min="1" max="1" width="10.5703125" customWidth="1"/>
    <col min="6" max="6" width="13.42578125" customWidth="1"/>
    <col min="7" max="7" width="11.28515625" style="8" customWidth="1"/>
    <col min="8" max="8" width="6.5703125" style="8" customWidth="1"/>
    <col min="9" max="9" width="16.28515625" customWidth="1"/>
  </cols>
  <sheetData>
    <row r="2" spans="1:9" ht="15" customHeight="1">
      <c r="D2" s="16" t="s">
        <v>0</v>
      </c>
      <c r="E2" s="16"/>
      <c r="F2" s="16"/>
      <c r="G2" s="16"/>
      <c r="H2" s="16"/>
      <c r="I2" s="16"/>
    </row>
    <row r="3" spans="1:9" ht="15" customHeight="1">
      <c r="D3" s="17" t="s">
        <v>62</v>
      </c>
      <c r="E3" s="17"/>
      <c r="F3" s="17"/>
      <c r="G3" s="17"/>
      <c r="H3" s="17"/>
      <c r="I3" s="1"/>
    </row>
    <row r="4" spans="1:9" ht="15" customHeight="1">
      <c r="D4" s="18" t="s">
        <v>63</v>
      </c>
      <c r="E4" s="18"/>
      <c r="F4" s="18"/>
      <c r="G4" s="18"/>
      <c r="H4" s="18"/>
      <c r="I4" s="1"/>
    </row>
    <row r="7" spans="1:9" s="2" customFormat="1" ht="15.75">
      <c r="A7" s="3" t="s">
        <v>64</v>
      </c>
      <c r="B7" s="3"/>
      <c r="C7" s="3"/>
      <c r="D7" s="3"/>
      <c r="E7" s="3"/>
      <c r="F7" s="3"/>
      <c r="G7" s="7"/>
      <c r="H7" s="7"/>
    </row>
    <row r="8" spans="1:9" ht="30">
      <c r="A8" s="13" t="s">
        <v>1</v>
      </c>
      <c r="B8" s="19" t="s">
        <v>13</v>
      </c>
      <c r="C8" s="19"/>
      <c r="D8" s="19"/>
      <c r="E8" s="19"/>
      <c r="F8" s="19"/>
      <c r="G8" s="24" t="s">
        <v>2</v>
      </c>
      <c r="H8" s="25"/>
      <c r="I8" s="5" t="s">
        <v>3</v>
      </c>
    </row>
    <row r="9" spans="1:9">
      <c r="A9" s="6">
        <v>636</v>
      </c>
      <c r="B9" s="23" t="s">
        <v>4</v>
      </c>
      <c r="C9" s="23"/>
      <c r="D9" s="23"/>
      <c r="E9" s="23"/>
      <c r="F9" s="23"/>
      <c r="G9" s="20">
        <v>0</v>
      </c>
      <c r="H9" s="20"/>
      <c r="I9" s="11">
        <f>I10</f>
        <v>46000</v>
      </c>
    </row>
    <row r="10" spans="1:9">
      <c r="A10" s="4">
        <v>6361</v>
      </c>
      <c r="B10" s="26" t="s">
        <v>4</v>
      </c>
      <c r="C10" s="26"/>
      <c r="D10" s="26"/>
      <c r="E10" s="26"/>
      <c r="F10" s="26"/>
      <c r="G10" s="22">
        <v>0</v>
      </c>
      <c r="H10" s="22"/>
      <c r="I10" s="9">
        <v>46000</v>
      </c>
    </row>
    <row r="11" spans="1:9">
      <c r="A11" s="6">
        <v>661</v>
      </c>
      <c r="B11" s="23" t="s">
        <v>5</v>
      </c>
      <c r="C11" s="23"/>
      <c r="D11" s="23"/>
      <c r="E11" s="23"/>
      <c r="F11" s="23"/>
      <c r="G11" s="20">
        <f>G12+G13</f>
        <v>375000</v>
      </c>
      <c r="H11" s="20"/>
      <c r="I11" s="11">
        <f>I12+I13</f>
        <v>290000</v>
      </c>
    </row>
    <row r="12" spans="1:9">
      <c r="A12" s="4">
        <v>6614</v>
      </c>
      <c r="B12" s="26" t="s">
        <v>7</v>
      </c>
      <c r="C12" s="26"/>
      <c r="D12" s="26"/>
      <c r="E12" s="26"/>
      <c r="F12" s="26"/>
      <c r="G12" s="22">
        <v>195000</v>
      </c>
      <c r="H12" s="22"/>
      <c r="I12" s="9">
        <v>120000</v>
      </c>
    </row>
    <row r="13" spans="1:9">
      <c r="A13" s="4">
        <v>6615</v>
      </c>
      <c r="B13" s="26" t="s">
        <v>6</v>
      </c>
      <c r="C13" s="26"/>
      <c r="D13" s="26"/>
      <c r="E13" s="26"/>
      <c r="F13" s="26"/>
      <c r="G13" s="22">
        <v>180000</v>
      </c>
      <c r="H13" s="22"/>
      <c r="I13" s="9">
        <v>170000</v>
      </c>
    </row>
    <row r="14" spans="1:9">
      <c r="A14" s="6">
        <v>671</v>
      </c>
      <c r="B14" s="23" t="s">
        <v>8</v>
      </c>
      <c r="C14" s="23"/>
      <c r="D14" s="23"/>
      <c r="E14" s="23"/>
      <c r="F14" s="23"/>
      <c r="G14" s="20">
        <f>G15+G16+G17</f>
        <v>2731604</v>
      </c>
      <c r="H14" s="20"/>
      <c r="I14" s="11">
        <f>I15+I16+I17</f>
        <v>2761604</v>
      </c>
    </row>
    <row r="15" spans="1:9">
      <c r="A15" s="12">
        <v>6711</v>
      </c>
      <c r="B15" s="29" t="s">
        <v>59</v>
      </c>
      <c r="C15" s="30"/>
      <c r="D15" s="30"/>
      <c r="E15" s="30"/>
      <c r="F15" s="31"/>
      <c r="G15" s="32">
        <v>1981604</v>
      </c>
      <c r="H15" s="33"/>
      <c r="I15" s="11">
        <v>1981604</v>
      </c>
    </row>
    <row r="16" spans="1:9">
      <c r="A16" s="12">
        <v>6711</v>
      </c>
      <c r="B16" s="26" t="s">
        <v>9</v>
      </c>
      <c r="C16" s="26"/>
      <c r="D16" s="26"/>
      <c r="E16" s="26"/>
      <c r="F16" s="26"/>
      <c r="G16" s="32">
        <v>750000</v>
      </c>
      <c r="H16" s="33"/>
      <c r="I16" s="11">
        <v>750000</v>
      </c>
    </row>
    <row r="17" spans="1:9">
      <c r="A17" s="4">
        <v>6711</v>
      </c>
      <c r="B17" s="26" t="s">
        <v>60</v>
      </c>
      <c r="C17" s="26"/>
      <c r="D17" s="26"/>
      <c r="E17" s="26"/>
      <c r="F17" s="26"/>
      <c r="G17" s="22">
        <v>0</v>
      </c>
      <c r="H17" s="22"/>
      <c r="I17" s="11">
        <v>30000</v>
      </c>
    </row>
    <row r="18" spans="1:9">
      <c r="A18" s="6">
        <v>9221</v>
      </c>
      <c r="B18" s="23" t="s">
        <v>11</v>
      </c>
      <c r="C18" s="23"/>
      <c r="D18" s="23"/>
      <c r="E18" s="23"/>
      <c r="F18" s="23"/>
      <c r="G18" s="20">
        <v>0</v>
      </c>
      <c r="H18" s="20"/>
      <c r="I18" s="11">
        <v>36122</v>
      </c>
    </row>
    <row r="19" spans="1:9" ht="15.75">
      <c r="A19" s="27" t="s">
        <v>10</v>
      </c>
      <c r="B19" s="27"/>
      <c r="C19" s="27"/>
      <c r="D19" s="27"/>
      <c r="E19" s="27"/>
      <c r="F19" s="27"/>
      <c r="G19" s="34">
        <f>G9+G11+G14+G18</f>
        <v>3106604</v>
      </c>
      <c r="H19" s="34"/>
      <c r="I19" s="14">
        <f>I9+I11+I14+I18</f>
        <v>3133726</v>
      </c>
    </row>
    <row r="20" spans="1:9" ht="30">
      <c r="A20" s="13" t="s">
        <v>12</v>
      </c>
      <c r="B20" s="19" t="s">
        <v>13</v>
      </c>
      <c r="C20" s="19"/>
      <c r="D20" s="19"/>
      <c r="E20" s="19"/>
      <c r="F20" s="19"/>
      <c r="G20" s="24" t="s">
        <v>2</v>
      </c>
      <c r="H20" s="25"/>
      <c r="I20" s="5" t="s">
        <v>3</v>
      </c>
    </row>
    <row r="21" spans="1:9">
      <c r="A21" s="6">
        <v>3</v>
      </c>
      <c r="B21" s="23" t="s">
        <v>14</v>
      </c>
      <c r="C21" s="23"/>
      <c r="D21" s="23"/>
      <c r="E21" s="23"/>
      <c r="F21" s="23"/>
      <c r="G21" s="22">
        <f>G22+G29+G55</f>
        <v>3056604</v>
      </c>
      <c r="H21" s="22"/>
      <c r="I21" s="9">
        <f>I22+I29+I55</f>
        <v>3133726</v>
      </c>
    </row>
    <row r="22" spans="1:9">
      <c r="A22" s="6">
        <v>31</v>
      </c>
      <c r="B22" s="23" t="s">
        <v>15</v>
      </c>
      <c r="C22" s="23"/>
      <c r="D22" s="23"/>
      <c r="E22" s="23"/>
      <c r="F22" s="23"/>
      <c r="G22" s="28">
        <f>G23+G25+G26</f>
        <v>1981604</v>
      </c>
      <c r="H22" s="28"/>
      <c r="I22" s="11">
        <f>I23+I25+I26</f>
        <v>1988404</v>
      </c>
    </row>
    <row r="23" spans="1:9">
      <c r="A23" s="6">
        <v>311</v>
      </c>
      <c r="B23" s="23" t="s">
        <v>16</v>
      </c>
      <c r="C23" s="23"/>
      <c r="D23" s="23"/>
      <c r="E23" s="23"/>
      <c r="F23" s="23"/>
      <c r="G23" s="28">
        <f>G24</f>
        <v>1690639</v>
      </c>
      <c r="H23" s="28"/>
      <c r="I23" s="11">
        <f>I24</f>
        <v>1626000</v>
      </c>
    </row>
    <row r="24" spans="1:9">
      <c r="A24" s="4">
        <v>3111</v>
      </c>
      <c r="B24" s="26" t="s">
        <v>17</v>
      </c>
      <c r="C24" s="26"/>
      <c r="D24" s="26"/>
      <c r="E24" s="26"/>
      <c r="F24" s="26"/>
      <c r="G24" s="21">
        <v>1690639</v>
      </c>
      <c r="H24" s="21"/>
      <c r="I24" s="9">
        <v>1626000</v>
      </c>
    </row>
    <row r="25" spans="1:9">
      <c r="A25" s="6">
        <v>312</v>
      </c>
      <c r="B25" s="23" t="s">
        <v>18</v>
      </c>
      <c r="C25" s="23"/>
      <c r="D25" s="23"/>
      <c r="E25" s="23"/>
      <c r="F25" s="23"/>
      <c r="G25" s="21">
        <v>5000</v>
      </c>
      <c r="H25" s="21"/>
      <c r="I25" s="11">
        <v>82732</v>
      </c>
    </row>
    <row r="26" spans="1:9">
      <c r="A26" s="6">
        <v>313</v>
      </c>
      <c r="B26" s="23" t="s">
        <v>19</v>
      </c>
      <c r="C26" s="23"/>
      <c r="D26" s="23"/>
      <c r="E26" s="23"/>
      <c r="F26" s="23"/>
      <c r="G26" s="21">
        <f>G27+G28</f>
        <v>285965</v>
      </c>
      <c r="H26" s="21"/>
      <c r="I26" s="9">
        <f>I27+I28</f>
        <v>279672</v>
      </c>
    </row>
    <row r="27" spans="1:9">
      <c r="A27" s="4">
        <v>3132</v>
      </c>
      <c r="B27" s="26" t="s">
        <v>20</v>
      </c>
      <c r="C27" s="26"/>
      <c r="D27" s="26"/>
      <c r="E27" s="26"/>
      <c r="F27" s="26"/>
      <c r="G27" s="21">
        <v>262049.05</v>
      </c>
      <c r="H27" s="21"/>
      <c r="I27" s="9">
        <v>252030</v>
      </c>
    </row>
    <row r="28" spans="1:9">
      <c r="A28" s="4">
        <v>3133</v>
      </c>
      <c r="B28" s="26" t="s">
        <v>21</v>
      </c>
      <c r="C28" s="26"/>
      <c r="D28" s="26"/>
      <c r="E28" s="26"/>
      <c r="F28" s="26"/>
      <c r="G28" s="21">
        <v>23915.95</v>
      </c>
      <c r="H28" s="21"/>
      <c r="I28" s="9">
        <v>27642</v>
      </c>
    </row>
    <row r="29" spans="1:9">
      <c r="A29" s="6">
        <v>32</v>
      </c>
      <c r="B29" s="23" t="s">
        <v>22</v>
      </c>
      <c r="C29" s="23"/>
      <c r="D29" s="23"/>
      <c r="E29" s="23"/>
      <c r="F29" s="23"/>
      <c r="G29" s="28">
        <f>G30+G35+G39+G48+G50</f>
        <v>1066500</v>
      </c>
      <c r="H29" s="28"/>
      <c r="I29" s="11">
        <f>I30+I35+I39+I48+I50</f>
        <v>1140822</v>
      </c>
    </row>
    <row r="30" spans="1:9">
      <c r="A30" s="6">
        <v>321</v>
      </c>
      <c r="B30" s="23" t="s">
        <v>23</v>
      </c>
      <c r="C30" s="23"/>
      <c r="D30" s="23"/>
      <c r="E30" s="23"/>
      <c r="F30" s="23"/>
      <c r="G30" s="28">
        <f>G31+G32+G33+G34</f>
        <v>99000</v>
      </c>
      <c r="H30" s="28"/>
      <c r="I30" s="11">
        <f>I31+I32+I33</f>
        <v>109832</v>
      </c>
    </row>
    <row r="31" spans="1:9">
      <c r="A31" s="4">
        <v>3211</v>
      </c>
      <c r="B31" s="26" t="s">
        <v>24</v>
      </c>
      <c r="C31" s="26"/>
      <c r="D31" s="26"/>
      <c r="E31" s="26"/>
      <c r="F31" s="26"/>
      <c r="G31" s="21">
        <v>22000</v>
      </c>
      <c r="H31" s="21"/>
      <c r="I31" s="9">
        <v>28832</v>
      </c>
    </row>
    <row r="32" spans="1:9">
      <c r="A32" s="4">
        <v>3212</v>
      </c>
      <c r="B32" s="26" t="s">
        <v>25</v>
      </c>
      <c r="C32" s="26"/>
      <c r="D32" s="26"/>
      <c r="E32" s="26"/>
      <c r="F32" s="26"/>
      <c r="G32" s="21">
        <v>76000</v>
      </c>
      <c r="H32" s="21"/>
      <c r="I32" s="9">
        <v>76000</v>
      </c>
    </row>
    <row r="33" spans="1:9">
      <c r="A33" s="4">
        <v>3213</v>
      </c>
      <c r="B33" s="26" t="s">
        <v>26</v>
      </c>
      <c r="C33" s="26"/>
      <c r="D33" s="26"/>
      <c r="E33" s="26"/>
      <c r="F33" s="26"/>
      <c r="G33" s="21">
        <v>1000</v>
      </c>
      <c r="H33" s="21"/>
      <c r="I33" s="9">
        <v>5000</v>
      </c>
    </row>
    <row r="34" spans="1:9">
      <c r="A34" s="4">
        <v>3214</v>
      </c>
      <c r="B34" s="26" t="s">
        <v>27</v>
      </c>
      <c r="C34" s="26"/>
      <c r="D34" s="26"/>
      <c r="E34" s="26"/>
      <c r="F34" s="26"/>
      <c r="G34" s="21">
        <v>0</v>
      </c>
      <c r="H34" s="21"/>
      <c r="I34" s="9">
        <v>0</v>
      </c>
    </row>
    <row r="35" spans="1:9">
      <c r="A35" s="6">
        <v>322</v>
      </c>
      <c r="B35" s="23" t="s">
        <v>28</v>
      </c>
      <c r="C35" s="23"/>
      <c r="D35" s="23"/>
      <c r="E35" s="23"/>
      <c r="F35" s="23"/>
      <c r="G35" s="28">
        <f>G36+G37+G38</f>
        <v>144000</v>
      </c>
      <c r="H35" s="28"/>
      <c r="I35" s="11">
        <f>I36+I37+I38</f>
        <v>145500</v>
      </c>
    </row>
    <row r="36" spans="1:9">
      <c r="A36" s="4">
        <v>3221</v>
      </c>
      <c r="B36" s="26" t="s">
        <v>29</v>
      </c>
      <c r="C36" s="26"/>
      <c r="D36" s="26"/>
      <c r="E36" s="26"/>
      <c r="F36" s="26"/>
      <c r="G36" s="21">
        <v>104000</v>
      </c>
      <c r="H36" s="21"/>
      <c r="I36" s="9">
        <v>105500</v>
      </c>
    </row>
    <row r="37" spans="1:9">
      <c r="A37" s="4">
        <v>3223</v>
      </c>
      <c r="B37" s="26" t="s">
        <v>30</v>
      </c>
      <c r="C37" s="26"/>
      <c r="D37" s="26"/>
      <c r="E37" s="26"/>
      <c r="F37" s="26"/>
      <c r="G37" s="21">
        <v>38000</v>
      </c>
      <c r="H37" s="21"/>
      <c r="I37" s="9">
        <v>38000</v>
      </c>
    </row>
    <row r="38" spans="1:9">
      <c r="A38" s="4">
        <v>3225</v>
      </c>
      <c r="B38" s="26" t="s">
        <v>31</v>
      </c>
      <c r="C38" s="26"/>
      <c r="D38" s="26"/>
      <c r="E38" s="26"/>
      <c r="F38" s="26"/>
      <c r="G38" s="21">
        <v>2000</v>
      </c>
      <c r="H38" s="21"/>
      <c r="I38" s="9">
        <v>2000</v>
      </c>
    </row>
    <row r="39" spans="1:9">
      <c r="A39" s="6">
        <v>323</v>
      </c>
      <c r="B39" s="23" t="s">
        <v>32</v>
      </c>
      <c r="C39" s="23"/>
      <c r="D39" s="23"/>
      <c r="E39" s="23"/>
      <c r="F39" s="23"/>
      <c r="G39" s="28">
        <f>G40+G41+G42+G43+G44+G45+G46+G47</f>
        <v>763500</v>
      </c>
      <c r="H39" s="28"/>
      <c r="I39" s="11">
        <f>I40+I41+I42+I43+I44+I45+I46+I47</f>
        <v>807250</v>
      </c>
    </row>
    <row r="40" spans="1:9">
      <c r="A40" s="4">
        <v>3231</v>
      </c>
      <c r="B40" s="26" t="s">
        <v>33</v>
      </c>
      <c r="C40" s="26"/>
      <c r="D40" s="26"/>
      <c r="E40" s="26"/>
      <c r="F40" s="26"/>
      <c r="G40" s="21">
        <v>41000</v>
      </c>
      <c r="H40" s="21"/>
      <c r="I40" s="9">
        <v>41100</v>
      </c>
    </row>
    <row r="41" spans="1:9">
      <c r="A41" s="4">
        <v>3232</v>
      </c>
      <c r="B41" s="26" t="s">
        <v>34</v>
      </c>
      <c r="C41" s="26"/>
      <c r="D41" s="26"/>
      <c r="E41" s="26"/>
      <c r="F41" s="26"/>
      <c r="G41" s="21">
        <v>11000</v>
      </c>
      <c r="H41" s="21"/>
      <c r="I41" s="9">
        <v>11000</v>
      </c>
    </row>
    <row r="42" spans="1:9">
      <c r="A42" s="4">
        <v>3233</v>
      </c>
      <c r="B42" s="26" t="s">
        <v>35</v>
      </c>
      <c r="C42" s="26"/>
      <c r="D42" s="26"/>
      <c r="E42" s="26"/>
      <c r="F42" s="26"/>
      <c r="G42" s="21">
        <v>16000</v>
      </c>
      <c r="H42" s="21"/>
      <c r="I42" s="9">
        <v>16068</v>
      </c>
    </row>
    <row r="43" spans="1:9">
      <c r="A43" s="4">
        <v>3234</v>
      </c>
      <c r="B43" s="26" t="s">
        <v>36</v>
      </c>
      <c r="C43" s="26"/>
      <c r="D43" s="26"/>
      <c r="E43" s="26"/>
      <c r="F43" s="26"/>
      <c r="G43" s="21">
        <v>68000</v>
      </c>
      <c r="H43" s="21"/>
      <c r="I43" s="9">
        <v>97500</v>
      </c>
    </row>
    <row r="44" spans="1:9">
      <c r="A44" s="4">
        <v>3235</v>
      </c>
      <c r="B44" s="36" t="s">
        <v>61</v>
      </c>
      <c r="C44" s="37"/>
      <c r="D44" s="37"/>
      <c r="E44" s="37"/>
      <c r="F44" s="38"/>
      <c r="G44" s="39">
        <v>0</v>
      </c>
      <c r="H44" s="40"/>
      <c r="I44" s="10">
        <v>2000</v>
      </c>
    </row>
    <row r="45" spans="1:9">
      <c r="A45" s="4">
        <v>3237</v>
      </c>
      <c r="B45" s="26" t="s">
        <v>37</v>
      </c>
      <c r="C45" s="26"/>
      <c r="D45" s="26"/>
      <c r="E45" s="26"/>
      <c r="F45" s="26"/>
      <c r="G45" s="35">
        <v>600000</v>
      </c>
      <c r="H45" s="35"/>
      <c r="I45" s="9">
        <v>604982</v>
      </c>
    </row>
    <row r="46" spans="1:9">
      <c r="A46" s="4">
        <v>3238</v>
      </c>
      <c r="B46" s="26" t="s">
        <v>38</v>
      </c>
      <c r="C46" s="26"/>
      <c r="D46" s="26"/>
      <c r="E46" s="26"/>
      <c r="F46" s="26"/>
      <c r="G46" s="35">
        <v>1500</v>
      </c>
      <c r="H46" s="35"/>
      <c r="I46" s="9">
        <v>1500</v>
      </c>
    </row>
    <row r="47" spans="1:9">
      <c r="A47" s="4">
        <v>3239</v>
      </c>
      <c r="B47" s="26" t="s">
        <v>39</v>
      </c>
      <c r="C47" s="26"/>
      <c r="D47" s="26"/>
      <c r="E47" s="26"/>
      <c r="F47" s="26"/>
      <c r="G47" s="35">
        <v>26000</v>
      </c>
      <c r="H47" s="35"/>
      <c r="I47" s="9">
        <v>33100</v>
      </c>
    </row>
    <row r="48" spans="1:9">
      <c r="A48" s="6">
        <v>324</v>
      </c>
      <c r="B48" s="23" t="s">
        <v>40</v>
      </c>
      <c r="C48" s="23"/>
      <c r="D48" s="23"/>
      <c r="E48" s="23"/>
      <c r="F48" s="23"/>
      <c r="G48" s="41">
        <f>G49</f>
        <v>7000</v>
      </c>
      <c r="H48" s="41"/>
      <c r="I48" s="11">
        <f>I49</f>
        <v>7000</v>
      </c>
    </row>
    <row r="49" spans="1:9">
      <c r="A49" s="4">
        <v>3241</v>
      </c>
      <c r="B49" s="26" t="s">
        <v>41</v>
      </c>
      <c r="C49" s="26"/>
      <c r="D49" s="26"/>
      <c r="E49" s="26"/>
      <c r="F49" s="26"/>
      <c r="G49" s="42">
        <v>7000</v>
      </c>
      <c r="H49" s="42"/>
      <c r="I49" s="9">
        <v>7000</v>
      </c>
    </row>
    <row r="50" spans="1:9">
      <c r="A50" s="4">
        <v>329</v>
      </c>
      <c r="B50" s="26" t="s">
        <v>42</v>
      </c>
      <c r="C50" s="26"/>
      <c r="D50" s="26"/>
      <c r="E50" s="26"/>
      <c r="F50" s="26"/>
      <c r="G50" s="41">
        <f>G51+G52+G53+G54</f>
        <v>53000</v>
      </c>
      <c r="H50" s="41"/>
      <c r="I50" s="11">
        <f>I51+I52+I53+I54</f>
        <v>71240</v>
      </c>
    </row>
    <row r="51" spans="1:9">
      <c r="A51" s="4">
        <v>3292</v>
      </c>
      <c r="B51" s="26" t="s">
        <v>43</v>
      </c>
      <c r="C51" s="26"/>
      <c r="D51" s="26"/>
      <c r="E51" s="26"/>
      <c r="F51" s="26"/>
      <c r="G51" s="42">
        <v>12000</v>
      </c>
      <c r="H51" s="42"/>
      <c r="I51" s="9">
        <v>16740</v>
      </c>
    </row>
    <row r="52" spans="1:9">
      <c r="A52" s="4">
        <v>3293</v>
      </c>
      <c r="B52" s="26" t="s">
        <v>44</v>
      </c>
      <c r="C52" s="26"/>
      <c r="D52" s="26"/>
      <c r="E52" s="26"/>
      <c r="F52" s="26"/>
      <c r="G52" s="42">
        <v>0</v>
      </c>
      <c r="H52" s="42"/>
      <c r="I52" s="9">
        <v>8500</v>
      </c>
    </row>
    <row r="53" spans="1:9">
      <c r="A53" s="4">
        <v>3294</v>
      </c>
      <c r="B53" s="26" t="s">
        <v>45</v>
      </c>
      <c r="C53" s="26"/>
      <c r="D53" s="26"/>
      <c r="E53" s="26"/>
      <c r="F53" s="26"/>
      <c r="G53" s="42">
        <v>26000</v>
      </c>
      <c r="H53" s="42"/>
      <c r="I53" s="9">
        <v>26000</v>
      </c>
    </row>
    <row r="54" spans="1:9">
      <c r="A54" s="4">
        <v>3299</v>
      </c>
      <c r="B54" s="26" t="s">
        <v>42</v>
      </c>
      <c r="C54" s="26"/>
      <c r="D54" s="26"/>
      <c r="E54" s="26"/>
      <c r="F54" s="26"/>
      <c r="G54" s="42">
        <v>15000</v>
      </c>
      <c r="H54" s="42"/>
      <c r="I54" s="9">
        <v>20000</v>
      </c>
    </row>
    <row r="55" spans="1:9">
      <c r="A55" s="6">
        <v>34</v>
      </c>
      <c r="B55" s="23" t="s">
        <v>46</v>
      </c>
      <c r="C55" s="23"/>
      <c r="D55" s="23"/>
      <c r="E55" s="23"/>
      <c r="F55" s="23"/>
      <c r="G55" s="42">
        <f>G56</f>
        <v>8500</v>
      </c>
      <c r="H55" s="42"/>
      <c r="I55" s="11">
        <f>I56</f>
        <v>4500</v>
      </c>
    </row>
    <row r="56" spans="1:9">
      <c r="A56" s="6">
        <v>343</v>
      </c>
      <c r="B56" s="43" t="s">
        <v>48</v>
      </c>
      <c r="C56" s="44"/>
      <c r="D56" s="44"/>
      <c r="E56" s="44"/>
      <c r="F56" s="45"/>
      <c r="G56" s="46">
        <f>G57</f>
        <v>8500</v>
      </c>
      <c r="H56" s="47"/>
      <c r="I56" s="11">
        <f>I57</f>
        <v>4500</v>
      </c>
    </row>
    <row r="57" spans="1:9">
      <c r="A57" s="4">
        <v>3431</v>
      </c>
      <c r="B57" s="26" t="s">
        <v>47</v>
      </c>
      <c r="C57" s="26"/>
      <c r="D57" s="26"/>
      <c r="E57" s="26"/>
      <c r="F57" s="26"/>
      <c r="G57" s="42">
        <v>8500</v>
      </c>
      <c r="H57" s="42"/>
      <c r="I57" s="9">
        <v>4500</v>
      </c>
    </row>
    <row r="58" spans="1:9">
      <c r="A58" s="6">
        <v>42</v>
      </c>
      <c r="B58" s="23" t="s">
        <v>49</v>
      </c>
      <c r="C58" s="23"/>
      <c r="D58" s="23"/>
      <c r="E58" s="23"/>
      <c r="F58" s="23"/>
      <c r="G58" s="41">
        <f>G59</f>
        <v>50000</v>
      </c>
      <c r="H58" s="41"/>
      <c r="I58" s="11">
        <v>0</v>
      </c>
    </row>
    <row r="59" spans="1:9">
      <c r="A59" s="6">
        <v>422</v>
      </c>
      <c r="B59" s="23" t="s">
        <v>50</v>
      </c>
      <c r="C59" s="23"/>
      <c r="D59" s="23"/>
      <c r="E59" s="23"/>
      <c r="F59" s="23"/>
      <c r="G59" s="41">
        <f>G60+G61+G62+G63+G64+G65</f>
        <v>50000</v>
      </c>
      <c r="H59" s="41"/>
      <c r="I59" s="11">
        <v>0</v>
      </c>
    </row>
    <row r="60" spans="1:9">
      <c r="A60" s="4">
        <v>4221</v>
      </c>
      <c r="B60" s="26" t="s">
        <v>51</v>
      </c>
      <c r="C60" s="26"/>
      <c r="D60" s="26"/>
      <c r="E60" s="26"/>
      <c r="F60" s="26"/>
      <c r="G60" s="42">
        <v>25000</v>
      </c>
      <c r="H60" s="42"/>
      <c r="I60" s="9">
        <v>0</v>
      </c>
    </row>
    <row r="61" spans="1:9">
      <c r="A61" s="4">
        <v>4222</v>
      </c>
      <c r="B61" s="26" t="s">
        <v>52</v>
      </c>
      <c r="C61" s="26"/>
      <c r="D61" s="26"/>
      <c r="E61" s="26"/>
      <c r="F61" s="26"/>
      <c r="G61" s="42">
        <v>25000</v>
      </c>
      <c r="H61" s="42"/>
      <c r="I61" s="9">
        <v>0</v>
      </c>
    </row>
    <row r="62" spans="1:9">
      <c r="A62" s="4">
        <v>4223</v>
      </c>
      <c r="B62" s="26" t="s">
        <v>53</v>
      </c>
      <c r="C62" s="26"/>
      <c r="D62" s="26"/>
      <c r="E62" s="26"/>
      <c r="F62" s="26"/>
      <c r="G62" s="42">
        <v>0</v>
      </c>
      <c r="H62" s="42"/>
      <c r="I62" s="9">
        <v>0</v>
      </c>
    </row>
    <row r="63" spans="1:9">
      <c r="A63" s="4">
        <v>4224</v>
      </c>
      <c r="B63" s="26" t="s">
        <v>54</v>
      </c>
      <c r="C63" s="26"/>
      <c r="D63" s="26"/>
      <c r="E63" s="26"/>
      <c r="F63" s="26"/>
      <c r="G63" s="42">
        <v>0</v>
      </c>
      <c r="H63" s="42"/>
      <c r="I63" s="9">
        <v>0</v>
      </c>
    </row>
    <row r="64" spans="1:9">
      <c r="A64" s="4">
        <v>4231</v>
      </c>
      <c r="B64" s="26" t="s">
        <v>55</v>
      </c>
      <c r="C64" s="26"/>
      <c r="D64" s="26"/>
      <c r="E64" s="26"/>
      <c r="F64" s="26"/>
      <c r="G64" s="42">
        <v>0</v>
      </c>
      <c r="H64" s="42"/>
      <c r="I64" s="9">
        <v>0</v>
      </c>
    </row>
    <row r="65" spans="1:9">
      <c r="A65" s="4">
        <v>4262</v>
      </c>
      <c r="B65" s="26" t="s">
        <v>56</v>
      </c>
      <c r="C65" s="26"/>
      <c r="D65" s="26"/>
      <c r="E65" s="26"/>
      <c r="F65" s="26"/>
      <c r="G65" s="42">
        <v>0</v>
      </c>
      <c r="H65" s="42"/>
      <c r="I65" s="9">
        <v>0</v>
      </c>
    </row>
    <row r="66" spans="1:9" ht="15.75">
      <c r="A66" s="15" t="s">
        <v>57</v>
      </c>
      <c r="B66" s="48" t="s">
        <v>58</v>
      </c>
      <c r="C66" s="48"/>
      <c r="D66" s="48"/>
      <c r="E66" s="48"/>
      <c r="F66" s="48"/>
      <c r="G66" s="34">
        <f>G21+G58</f>
        <v>3106604</v>
      </c>
      <c r="H66" s="34"/>
      <c r="I66" s="14">
        <f>I21+I58</f>
        <v>3133726</v>
      </c>
    </row>
    <row r="67" spans="1:9">
      <c r="G67"/>
      <c r="H67"/>
    </row>
    <row r="68" spans="1:9">
      <c r="G68"/>
      <c r="H68"/>
    </row>
    <row r="69" spans="1:9">
      <c r="G69"/>
      <c r="H69"/>
    </row>
    <row r="70" spans="1:9">
      <c r="G70"/>
      <c r="H70"/>
    </row>
  </sheetData>
  <mergeCells count="121">
    <mergeCell ref="B65:F65"/>
    <mergeCell ref="G65:H65"/>
    <mergeCell ref="B66:F66"/>
    <mergeCell ref="G66:H66"/>
    <mergeCell ref="B62:F62"/>
    <mergeCell ref="G62:H62"/>
    <mergeCell ref="B63:F63"/>
    <mergeCell ref="G63:H63"/>
    <mergeCell ref="B64:F64"/>
    <mergeCell ref="G64:H64"/>
    <mergeCell ref="B60:F60"/>
    <mergeCell ref="G60:H60"/>
    <mergeCell ref="B61:F61"/>
    <mergeCell ref="G61:H61"/>
    <mergeCell ref="B56:F56"/>
    <mergeCell ref="G56:H56"/>
    <mergeCell ref="B57:F57"/>
    <mergeCell ref="G57:H57"/>
    <mergeCell ref="B58:F58"/>
    <mergeCell ref="G58:H58"/>
    <mergeCell ref="B59:F59"/>
    <mergeCell ref="G59:H59"/>
    <mergeCell ref="B53:F53"/>
    <mergeCell ref="G53:H53"/>
    <mergeCell ref="B54:F54"/>
    <mergeCell ref="G54:H54"/>
    <mergeCell ref="B55:F55"/>
    <mergeCell ref="G55:H55"/>
    <mergeCell ref="B50:F50"/>
    <mergeCell ref="G50:H50"/>
    <mergeCell ref="B51:F51"/>
    <mergeCell ref="G51:H51"/>
    <mergeCell ref="B52:F52"/>
    <mergeCell ref="G52:H52"/>
    <mergeCell ref="B47:F47"/>
    <mergeCell ref="G47:H47"/>
    <mergeCell ref="B48:F48"/>
    <mergeCell ref="G48:H48"/>
    <mergeCell ref="B49:F49"/>
    <mergeCell ref="G49:H49"/>
    <mergeCell ref="B43:F43"/>
    <mergeCell ref="G43:H43"/>
    <mergeCell ref="B45:F45"/>
    <mergeCell ref="G45:H45"/>
    <mergeCell ref="B46:F46"/>
    <mergeCell ref="G46:H46"/>
    <mergeCell ref="B40:F40"/>
    <mergeCell ref="G40:H40"/>
    <mergeCell ref="B41:F41"/>
    <mergeCell ref="G41:H41"/>
    <mergeCell ref="B42:F42"/>
    <mergeCell ref="G42:H42"/>
    <mergeCell ref="B44:F44"/>
    <mergeCell ref="G44:H44"/>
    <mergeCell ref="B38:F38"/>
    <mergeCell ref="G38:H38"/>
    <mergeCell ref="B39:F39"/>
    <mergeCell ref="G39:H39"/>
    <mergeCell ref="B34:F34"/>
    <mergeCell ref="G34:H34"/>
    <mergeCell ref="B35:F35"/>
    <mergeCell ref="G35:H35"/>
    <mergeCell ref="B36:F36"/>
    <mergeCell ref="G36:H36"/>
    <mergeCell ref="B15:F15"/>
    <mergeCell ref="B16:F16"/>
    <mergeCell ref="G15:H15"/>
    <mergeCell ref="G16:H16"/>
    <mergeCell ref="G22:H22"/>
    <mergeCell ref="G23:H23"/>
    <mergeCell ref="B17:F17"/>
    <mergeCell ref="B37:F37"/>
    <mergeCell ref="G37:H37"/>
    <mergeCell ref="G19:H19"/>
    <mergeCell ref="G25:H25"/>
    <mergeCell ref="G26:H26"/>
    <mergeCell ref="G27:H27"/>
    <mergeCell ref="B18:F18"/>
    <mergeCell ref="B20:F20"/>
    <mergeCell ref="B21:F21"/>
    <mergeCell ref="B23:F23"/>
    <mergeCell ref="B24:F24"/>
    <mergeCell ref="B25:F25"/>
    <mergeCell ref="B26:F26"/>
    <mergeCell ref="B27:F27"/>
    <mergeCell ref="B31:F31"/>
    <mergeCell ref="G31:H31"/>
    <mergeCell ref="B32:F32"/>
    <mergeCell ref="G32:H32"/>
    <mergeCell ref="B33:F33"/>
    <mergeCell ref="G33:H33"/>
    <mergeCell ref="B29:F29"/>
    <mergeCell ref="B30:F30"/>
    <mergeCell ref="G28:H28"/>
    <mergeCell ref="G29:H29"/>
    <mergeCell ref="G30:H30"/>
    <mergeCell ref="B28:F28"/>
    <mergeCell ref="D2:I2"/>
    <mergeCell ref="D3:H3"/>
    <mergeCell ref="D4:H4"/>
    <mergeCell ref="B8:F8"/>
    <mergeCell ref="G9:H9"/>
    <mergeCell ref="G24:H24"/>
    <mergeCell ref="G11:H11"/>
    <mergeCell ref="G12:H12"/>
    <mergeCell ref="G13:H13"/>
    <mergeCell ref="G14:H14"/>
    <mergeCell ref="G17:H17"/>
    <mergeCell ref="B22:F22"/>
    <mergeCell ref="G8:H8"/>
    <mergeCell ref="B9:F9"/>
    <mergeCell ref="B10:F10"/>
    <mergeCell ref="B11:F11"/>
    <mergeCell ref="B12:F12"/>
    <mergeCell ref="B13:F13"/>
    <mergeCell ref="B14:F14"/>
    <mergeCell ref="G20:H20"/>
    <mergeCell ref="G21:H21"/>
    <mergeCell ref="G10:H10"/>
    <mergeCell ref="A19:F19"/>
    <mergeCell ref="G18:H18"/>
  </mergeCells>
  <pageMargins left="0.7" right="0.7" top="0.75" bottom="0.7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Julijeta Vugrinec</dc:creator>
  <cp:lastModifiedBy>Julijeta Vugrinec</cp:lastModifiedBy>
  <cp:lastPrinted>2018-07-17T06:31:45Z</cp:lastPrinted>
  <dcterms:created xsi:type="dcterms:W3CDTF">2018-04-26T08:38:14Z</dcterms:created>
  <dcterms:modified xsi:type="dcterms:W3CDTF">2018-07-17T06:49:32Z</dcterms:modified>
</cp:coreProperties>
</file>